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atu\My Drive\SIRAS Brian\_HappyFox\"/>
    </mc:Choice>
  </mc:AlternateContent>
  <xr:revisionPtr revIDLastSave="0" documentId="8_{20286820-946D-46F0-B2A6-94EAA744840E}" xr6:coauthVersionLast="47" xr6:coauthVersionMax="47" xr10:uidLastSave="{00000000-0000-0000-0000-000000000000}"/>
  <bookViews>
    <workbookView xWindow="21480" yWindow="60" windowWidth="38640" windowHeight="21120" xr2:uid="{00000000-000D-0000-FFFF-FFFF00000000}"/>
  </bookViews>
  <sheets>
    <sheet name="Instructions &amp; Contacts" sheetId="1" r:id="rId1"/>
    <sheet name="Integration Decisions" sheetId="2" r:id="rId2"/>
    <sheet name="Local Field Exceptions" sheetId="3" r:id="rId3"/>
    <sheet name="School &amp; Site Mapping" sheetId="4" r:id="rId4"/>
    <sheet name="Training Validation" sheetId="5" r:id="rId5"/>
    <sheet name="Production Approva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8" i="3" l="1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O4" i="3"/>
  <c r="O3" i="3"/>
  <c r="O2" i="3"/>
  <c r="B17" i="1"/>
  <c r="C17" i="1" s="1"/>
  <c r="B16" i="1"/>
  <c r="C16" i="1" s="1"/>
  <c r="B15" i="1"/>
  <c r="C15" i="1" s="1"/>
  <c r="B14" i="1"/>
  <c r="C14" i="1" s="1"/>
  <c r="B13" i="1"/>
  <c r="B18" i="1" l="1"/>
  <c r="C18" i="1" s="1"/>
  <c r="C13" i="1"/>
</calcChain>
</file>

<file path=xl/sharedStrings.xml><?xml version="1.0" encoding="utf-8"?>
<sst xmlns="http://schemas.openxmlformats.org/spreadsheetml/2006/main" count="689" uniqueCount="325">
  <si>
    <t>Aeries–SIRAS Integration Configuration &amp; Approval Workbook</t>
  </si>
  <si>
    <t>Use this workbook to document implementation contacts, district decisions, assumed mapping review, training results, and production approval. Do not enter passwords, API keys, or SFTP credentials here.</t>
  </si>
  <si>
    <t>Project Information &amp; Contacts</t>
  </si>
  <si>
    <t>District / LEA</t>
  </si>
  <si>
    <t>7-Digit CDS Code</t>
  </si>
  <si>
    <t>Workbook Owner</t>
  </si>
  <si>
    <t>Last Updated</t>
  </si>
  <si>
    <t>Aeries Base URL</t>
  </si>
  <si>
    <t>Current SIS / Previous SEDS</t>
  </si>
  <si>
    <t>Target Implementation Period</t>
  </si>
  <si>
    <t>Aeries Database Status</t>
  </si>
  <si>
    <t>District SPED / SEDS Contact</t>
  </si>
  <si>
    <t>Email</t>
  </si>
  <si>
    <t>District Aeries / IT Contact</t>
  </si>
  <si>
    <t>District SIS / CALPADS Contact</t>
  </si>
  <si>
    <t>SIRAS Contact</t>
  </si>
  <si>
    <t>Aeries Completion Email Recipients</t>
  </si>
  <si>
    <t>Milestone Progress Summary</t>
  </si>
  <si>
    <t>Workstream</t>
  </si>
  <si>
    <t>Completion %</t>
  </si>
  <si>
    <t>Status</t>
  </si>
  <si>
    <t>Integration Decisions</t>
  </si>
  <si>
    <t>Local Field Exceptions</t>
  </si>
  <si>
    <t>School &amp; Site Mapping</t>
  </si>
  <si>
    <t>Training Validation</t>
  </si>
  <si>
    <t>Production Approval</t>
  </si>
  <si>
    <t>Overall Progress</t>
  </si>
  <si>
    <t>Instructions</t>
  </si>
  <si>
    <t>1</t>
  </si>
  <si>
    <t>Use the workbook selectively. Standard integrations may require only a few decisions; complex districts may use every tab.</t>
  </si>
  <si>
    <t>2</t>
  </si>
  <si>
    <t>Do not store API keys, passwords, or SFTP credentials in this workbook. Exchange them through the approved secure process.</t>
  </si>
  <si>
    <t>3</t>
  </si>
  <si>
    <t>Review the Local Field Exceptions tab. Its heading is Default Mapping Review &amp; Local Exceptions. Yellow cells in column D contain assumed Aeries codes that require district/SIRAS verification, and column E shows the desired SIRAS result. Leave Use Default? = Yes where the district matches; select No only for local differences, then document the override and expected SIRAS result. The Limited English Proficient and TK Assumed Aeries Code cells are intentionally blank.</t>
  </si>
  <si>
    <t>4</t>
  </si>
  <si>
    <t>Training approval should be based on demographic results on the MIS Summary and contact results under Student Info → Student Profile → Contacts.</t>
  </si>
  <si>
    <t>5</t>
  </si>
  <si>
    <t>Send production-readiness approval to support@sirassystems.com after the district has reviewed and accepted the training results.</t>
  </si>
  <si>
    <t>Reference Links</t>
  </si>
  <si>
    <t>SIRAS Article 355 – Aeries Setup</t>
  </si>
  <si>
    <t>https://sirassystems.happyfox.com/kb/article/355</t>
  </si>
  <si>
    <t>SIRAS Article 48 – Aeries API to SIRAS: Fields, Preferences, and Processing Rules</t>
  </si>
  <si>
    <t>https://sirassystems.happyfox.com/kb/article/48</t>
  </si>
  <si>
    <t>SIRAS Article 210 – Aeries Troubleshooting</t>
  </si>
  <si>
    <t>https://sirassystems.happyfox.com/kb/article/210</t>
  </si>
  <si>
    <t>SIRAS Article 560 – General SIS Troubleshooting</t>
  </si>
  <si>
    <t>https://sirassystems.happyfox.com/kb/article/560</t>
  </si>
  <si>
    <t>Aeries – SIRAS Integration</t>
  </si>
  <si>
    <t>https://support.aeries.com/support/solutions/articles/14000149677-siras-integration</t>
  </si>
  <si>
    <t>Aeries – Special Ed Data Scheduled or Manual Imports</t>
  </si>
  <si>
    <t>https://support.aeries.com/support/solutions/articles/14000071666-special-ed-data-scheduled-or-manual-imports</t>
  </si>
  <si>
    <t>Aeries – Completion Results Email</t>
  </si>
  <si>
    <t>https://support.aeries.com/support/solutions/articles/14000071668</t>
  </si>
  <si>
    <t>Record district configuration choices. Recommended defaults are intentionally conservative starting points; the district and SIRAS should confirm the final setting.</t>
  </si>
  <si>
    <t>Configuration Option</t>
  </si>
  <si>
    <t>Recommended Default</t>
  </si>
  <si>
    <t>District Selection</t>
  </si>
  <si>
    <t>District Notes</t>
  </si>
  <si>
    <t>SIRAS Confirmation</t>
  </si>
  <si>
    <t>Owner</t>
  </si>
  <si>
    <t>Decision Date</t>
  </si>
  <si>
    <t>Update demographics</t>
  </si>
  <si>
    <t>Yes</t>
  </si>
  <si>
    <t>Shared</t>
  </si>
  <si>
    <t>Not Started</t>
  </si>
  <si>
    <t>Update contacts</t>
  </si>
  <si>
    <t>No</t>
  </si>
  <si>
    <t>Educational Rights Holder maintained in Aeries</t>
  </si>
  <si>
    <t>District SPED/SEDS</t>
  </si>
  <si>
    <t>Create new SIRAS records</t>
  </si>
  <si>
    <t>Create district transfer requests</t>
  </si>
  <si>
    <t>Update Next School / Next School of Residence</t>
  </si>
  <si>
    <t>Update District Enrollment Date</t>
  </si>
  <si>
    <t>Review during onboarding</t>
  </si>
  <si>
    <t>Use enrollment-history data for District Enrollment Date</t>
  </si>
  <si>
    <t>Process 504 records</t>
  </si>
  <si>
    <t>Always update Local Student ID</t>
  </si>
  <si>
    <t>Always update SSID</t>
  </si>
  <si>
    <t>Existing Aeries Special Ed Data Import already active</t>
  </si>
  <si>
    <t>Document current state</t>
  </si>
  <si>
    <t>District Aeries/IT</t>
  </si>
  <si>
    <t>One-time Aeries import appropriate</t>
  </si>
  <si>
    <t>Only for a new Aeries database with no SPED data</t>
  </si>
  <si>
    <t>Recurring Aeries Special Ed Data Import approved for enablement</t>
  </si>
  <si>
    <t>After initial API run and review</t>
  </si>
  <si>
    <t>Completion email recipients confirmed</t>
  </si>
  <si>
    <t>Secure credential exchange method confirmed</t>
  </si>
  <si>
    <t>Default Mapping Review &amp; Local Exceptions</t>
  </si>
  <si>
    <t>Deviation Summary</t>
  </si>
  <si>
    <t>The defaults below are starting points for comparison. Yellow cells in column D contain assumed Aeries codes that need verification. Column E shows the desired SIRAS result. Leave Use Default? = Yes when the district follows the assumed mapping. Change it to No only where the district differs.</t>
  </si>
  <si>
    <t>Overrides</t>
  </si>
  <si>
    <t>Change Use Default? to No only when the district differs from the assumed default. Rows requiring updates are highlighted automatically.</t>
  </si>
  <si>
    <t>Needs Review</t>
  </si>
  <si>
    <t>Category</t>
  </si>
  <si>
    <t>Aeries Field Name</t>
  </si>
  <si>
    <t>Aeries Field Value / Behavior</t>
  </si>
  <si>
    <t>Assumed Aeries Code</t>
  </si>
  <si>
    <t>Desired SIRAS Result</t>
  </si>
  <si>
    <t>CALPADS Code</t>
  </si>
  <si>
    <t>Use Default?</t>
  </si>
  <si>
    <t>Review Status</t>
  </si>
  <si>
    <t>District Override / Actual Value</t>
  </si>
  <si>
    <t>Expected SIRAS Result</t>
  </si>
  <si>
    <t>Action Needed</t>
  </si>
  <si>
    <t>Notes</t>
  </si>
  <si>
    <t>Defaults Confirmed</t>
  </si>
  <si>
    <t>Field Behavior</t>
  </si>
  <si>
    <t>STU.ID</t>
  </si>
  <si>
    <t>Local SIS ID is the primary local identifier.</t>
  </si>
  <si>
    <t>Update when the SIRAS Local Student ID is blank, or always when the approved preference is enabled.</t>
  </si>
  <si>
    <t>Not Reviewed</t>
  </si>
  <si>
    <t>Conditional for existing records. Confirm identifier authority before enabling always-update behavior.</t>
  </si>
  <si>
    <t>STU.CID</t>
  </si>
  <si>
    <t>SSID is supplied from Aeries.</t>
  </si>
  <si>
    <t>Update when the SIRAS SSID is blank or invalid, or always when the approved preference is enabled.</t>
  </si>
  <si>
    <t>Conditional for existing records. Confirm identifier authority and matching risk before enabling always-update behavior.</t>
  </si>
  <si>
    <t>STU.FN</t>
  </si>
  <si>
    <t>Use the Aeries first name.</t>
  </si>
  <si>
    <t>Use for matching and review; do not ordinarily overwrite an existing SIRAS First Name.</t>
  </si>
  <si>
    <t>Article 48 identifies First Name as a matching/review field rather than an ordinary overwrite for existing records.</t>
  </si>
  <si>
    <t>STU.LN</t>
  </si>
  <si>
    <t>Use the Aeries last name.</t>
  </si>
  <si>
    <t>Use for matching and review; do not ordinarily overwrite an existing SIRAS Last Name.</t>
  </si>
  <si>
    <t>Article 48 identifies Last Name as a matching/review field rather than an ordinary overwrite for existing records.</t>
  </si>
  <si>
    <t>STU.BD</t>
  </si>
  <si>
    <t>Use the Aeries birthdate.</t>
  </si>
  <si>
    <t>Confirm the approved importer behavior for Birthdate on existing SIRAS records.</t>
  </si>
  <si>
    <t>Article 48 does not explicitly state whether Birthdate overwrites an existing value; confirm before production approval.</t>
  </si>
  <si>
    <t>STU.MN</t>
  </si>
  <si>
    <t>Use the Aeries middle name when present.</t>
  </si>
  <si>
    <t>Confirm the approved importer behavior for Middle Name on existing SIRAS records.</t>
  </si>
  <si>
    <t>Article 48 does not explicitly state whether Middle Name overwrites an existing value; confirm before production approval.</t>
  </si>
  <si>
    <t>STU.SC / STU.HS</t>
  </si>
  <si>
    <t>Use standard school and reporting-school codes.</t>
  </si>
  <si>
    <t>Map to the appropriate SIRAS school/site.</t>
  </si>
  <si>
    <t>Document school/site exceptions on the School &amp; Site Mapping tab.</t>
  </si>
  <si>
    <t>District of Residence</t>
  </si>
  <si>
    <t>Use standard Aeries API behavior.</t>
  </si>
  <si>
    <t>Update SIRAS District of Residence when configured.</t>
  </si>
  <si>
    <t>School of Residence</t>
  </si>
  <si>
    <t>Update SIRAS School of Residence when configured.</t>
  </si>
  <si>
    <t>STU.DD</t>
  </si>
  <si>
    <t>Use Aeries District Enrollment Date when the option is enabled.</t>
  </si>
  <si>
    <t>Update SIRAS District Enrollment Date using the approved source and processing rule.</t>
  </si>
  <si>
    <t>Default source is STU.DD. A separate approved option may evaluate Enrollment History (END.ED).</t>
  </si>
  <si>
    <t>STU.SX</t>
  </si>
  <si>
    <t>Use the standard Aeries gender value.</t>
  </si>
  <si>
    <t>Map to the corresponding SIRAS gender value.</t>
  </si>
  <si>
    <t>STU.HL</t>
  </si>
  <si>
    <t>Use the Aeries reporting/home language code.</t>
  </si>
  <si>
    <t>Map to SIRAS Native Language.</t>
  </si>
  <si>
    <t>Standard language code</t>
  </si>
  <si>
    <t>Contacts</t>
  </si>
  <si>
    <t>Use Aeries Contacts; prioritize Educational Rights Holder contacts.</t>
  </si>
  <si>
    <t>Update SIRAS Contacts according to the approved contact configuration.</t>
  </si>
  <si>
    <t>Aeries Contacts should normally be maintained in the Contacts area, not only in Student Demographics.</t>
  </si>
  <si>
    <t>Ethnicity</t>
  </si>
  <si>
    <t>STU.ETH</t>
  </si>
  <si>
    <t>Yes, Hispanic or Latino</t>
  </si>
  <si>
    <t>500</t>
  </si>
  <si>
    <t>Hispanic</t>
  </si>
  <si>
    <t>Assumed default.</t>
  </si>
  <si>
    <t>No, not Hispanic or Latino</t>
  </si>
  <si>
    <t>501</t>
  </si>
  <si>
    <t>Not Hispanic</t>
  </si>
  <si>
    <t>Declined to state/Intentionally blank</t>
  </si>
  <si>
    <t>900</t>
  </si>
  <si>
    <t>Race</t>
  </si>
  <si>
    <t>STU.RC1 / RC2 / RC3</t>
  </si>
  <si>
    <t>Standard Aeries race codes</t>
  </si>
  <si>
    <t>Corresponding SIRAS/CALPADS race values</t>
  </si>
  <si>
    <t>Standard race code</t>
  </si>
  <si>
    <t>Confirm only local/nonstandard values.</t>
  </si>
  <si>
    <t>STU.RC1</t>
  </si>
  <si>
    <t>English Learner</t>
  </si>
  <si>
    <t>STU.LF</t>
  </si>
  <si>
    <t>English Only</t>
  </si>
  <si>
    <t>EO</t>
  </si>
  <si>
    <t>N</t>
  </si>
  <si>
    <t>EL</t>
  </si>
  <si>
    <t>Y</t>
  </si>
  <si>
    <t>Limited English Proficient (Beg. - Adv.)</t>
  </si>
  <si>
    <t>Aeries Code intentionally blank.</t>
  </si>
  <si>
    <t>Redesignated</t>
  </si>
  <si>
    <t>RFEP</t>
  </si>
  <si>
    <t>Reclassified FEP</t>
  </si>
  <si>
    <t>Initially Fluent English</t>
  </si>
  <si>
    <t>IFEP</t>
  </si>
  <si>
    <t>TBD</t>
  </si>
  <si>
    <t>Grade</t>
  </si>
  <si>
    <t>STU.GR</t>
  </si>
  <si>
    <t>Infant &amp; Smart</t>
  </si>
  <si>
    <t>16</t>
  </si>
  <si>
    <t>Infant</t>
  </si>
  <si>
    <t>Confirm the district's actual Aeries label.</t>
  </si>
  <si>
    <t>Preschool</t>
  </si>
  <si>
    <t>17</t>
  </si>
  <si>
    <t>TK</t>
  </si>
  <si>
    <t>18</t>
  </si>
  <si>
    <t>Kindergarten</t>
  </si>
  <si>
    <t>First grade</t>
  </si>
  <si>
    <t>01</t>
  </si>
  <si>
    <t>Second grade</t>
  </si>
  <si>
    <t>02</t>
  </si>
  <si>
    <t>Third grade</t>
  </si>
  <si>
    <t>03</t>
  </si>
  <si>
    <t>Fourth grade</t>
  </si>
  <si>
    <t>04</t>
  </si>
  <si>
    <t>Fifth grade</t>
  </si>
  <si>
    <t>05</t>
  </si>
  <si>
    <t>Sixth grade</t>
  </si>
  <si>
    <t>06</t>
  </si>
  <si>
    <t>Seventh grade</t>
  </si>
  <si>
    <t>07</t>
  </si>
  <si>
    <t>Eighth grade</t>
  </si>
  <si>
    <t>08</t>
  </si>
  <si>
    <t>Ninth grade</t>
  </si>
  <si>
    <t>09</t>
  </si>
  <si>
    <t>Tenth grade</t>
  </si>
  <si>
    <t>10</t>
  </si>
  <si>
    <t>Eleventh grade</t>
  </si>
  <si>
    <t>11</t>
  </si>
  <si>
    <t>Twelfth grade</t>
  </si>
  <si>
    <t>12</t>
  </si>
  <si>
    <t>12+ Grade/Post Secondary</t>
  </si>
  <si>
    <t>13</t>
  </si>
  <si>
    <t>Other Exception</t>
  </si>
  <si>
    <t>Attendance / Status</t>
  </si>
  <si>
    <t>Process the standard active student population.</t>
  </si>
  <si>
    <t>Use standard inclusion/exclusion behavior.</t>
  </si>
  <si>
    <t>Select No to document an approved local exclusion.</t>
  </si>
  <si>
    <t>Other local field or rule</t>
  </si>
  <si>
    <t>No exception assumed.</t>
  </si>
  <si>
    <t>Use standard Aeries/SIRAS behavior.</t>
  </si>
  <si>
    <t>Add or replace this row when another local exception is identified.</t>
  </si>
  <si>
    <t>Document district-specific school routing, ignored schools, multiple SIRAS entities at one Aeries campus, and on-demand API school IDs.</t>
  </si>
  <si>
    <t>Aeries School Code</t>
  </si>
  <si>
    <t>Aeries School Name</t>
  </si>
  <si>
    <t>Reported School Code</t>
  </si>
  <si>
    <t>Optional Site Code</t>
  </si>
  <si>
    <t>SIRAS School</t>
  </si>
  <si>
    <t>SIRAS CDS Code</t>
  </si>
  <si>
    <t>Process / Ignore</t>
  </si>
  <si>
    <t>Review Needed</t>
  </si>
  <si>
    <t>Review representative records on the training server. Record the evidence, actual result, and whether follow-up or retesting is required.</t>
  </si>
  <si>
    <t>Test Area</t>
  </si>
  <si>
    <t>Sample / Record Reviewed</t>
  </si>
  <si>
    <t>Expected Result</t>
  </si>
  <si>
    <t>Actual Result</t>
  </si>
  <si>
    <t>Passed?</t>
  </si>
  <si>
    <t>Support Needed</t>
  </si>
  <si>
    <t>Retest Date</t>
  </si>
  <si>
    <t>SFTP credentials verified</t>
  </si>
  <si>
    <t>District can connect and see the SIRAS student and service files.</t>
  </si>
  <si>
    <t>Aeries completion email received</t>
  </si>
  <si>
    <t>Configured recipients receive the test completion email.</t>
  </si>
  <si>
    <t>Aeries API connection successful</t>
  </si>
  <si>
    <t>SIRAS connects to the correct Aeries environment.</t>
  </si>
  <si>
    <t>SIRAS</t>
  </si>
  <si>
    <t>Correct Aeries DatabaseYear</t>
  </si>
  <si>
    <t>Grade and school values come from the intended academic-year database.</t>
  </si>
  <si>
    <t>Local Student ID</t>
  </si>
  <si>
    <t>Expected identifier is displayed and updated correctly.</t>
  </si>
  <si>
    <t>SSID</t>
  </si>
  <si>
    <t>Expected SSID is displayed and mismatches are handled safely.</t>
  </si>
  <si>
    <t>School and grade</t>
  </si>
  <si>
    <t>School and grade match Aeries and approved mappings.</t>
  </si>
  <si>
    <t>Race and ethnicity</t>
  </si>
  <si>
    <t>Values appear as expected on the MIS Summary.</t>
  </si>
  <si>
    <t>English Learner and language fields</t>
  </si>
  <si>
    <t>District Enrollment Date</t>
  </si>
  <si>
    <t>Date updates according to the approved configuration.</t>
  </si>
  <si>
    <t>Contacts appear correctly under Student Info → Student Profile → Contacts.</t>
  </si>
  <si>
    <t>Educational Rights Holder</t>
  </si>
  <si>
    <t>ERH prioritization and fallback behavior are acceptable.</t>
  </si>
  <si>
    <t>Multiple school sites</t>
  </si>
  <si>
    <t>School/site mappings route records correctly.</t>
  </si>
  <si>
    <t>New-record creation</t>
  </si>
  <si>
    <t>Qualifying records create or do not create according to the approved preference.</t>
  </si>
  <si>
    <t>Excluded schools or statuses</t>
  </si>
  <si>
    <t>Configured exclusions are respected.</t>
  </si>
  <si>
    <t>High-profile / specially documented records</t>
  </si>
  <si>
    <t>Unexpected demographic or contact changes are investigated.</t>
  </si>
  <si>
    <t>API warnings and errors</t>
  </si>
  <si>
    <t>Material warnings and errors are resolved or documented.</t>
  </si>
  <si>
    <t>Aeries student import reports</t>
  </si>
  <si>
    <t>Matched, unmatched, duplicate, not-in-file, and error reports are reviewed.</t>
  </si>
  <si>
    <t>Aeries service import reports</t>
  </si>
  <si>
    <t>Service matches and errors are reviewed after student matching issues are resolved.</t>
  </si>
  <si>
    <t>Production Approval &amp; Follow-Up</t>
  </si>
  <si>
    <t>Approval means the district has reviewed and accepted the integration decisions, local field exceptions, school/site mappings, demographic results on the MIS Summary, and contact results under Student Info → Student Profile → Contacts.</t>
  </si>
  <si>
    <t>Approval Item</t>
  </si>
  <si>
    <t>Evidence / Location</t>
  </si>
  <si>
    <t>District Approver</t>
  </si>
  <si>
    <t>Approval Date</t>
  </si>
  <si>
    <t>Follow-Up Date</t>
  </si>
  <si>
    <t>Demographic results approved</t>
  </si>
  <si>
    <t>MIS Summary</t>
  </si>
  <si>
    <t>Contact results approved</t>
  </si>
  <si>
    <t>Student Info → Student Profile → Contacts</t>
  </si>
  <si>
    <t>District decision on nightly contact updates confirmed</t>
  </si>
  <si>
    <t>Integration Decisions tab</t>
  </si>
  <si>
    <t>Integration decisions approved</t>
  </si>
  <si>
    <t>Local field exceptions approved</t>
  </si>
  <si>
    <t>Local Field Exceptions tab</t>
  </si>
  <si>
    <t>School and site mappings approved</t>
  </si>
  <si>
    <t>School &amp; Site Mapping tab</t>
  </si>
  <si>
    <t>Initial Aeries API run completed successfully</t>
  </si>
  <si>
    <t>SIRAS Scheduled Task Logs / api_import_log.csv</t>
  </si>
  <si>
    <t>Recurring Aeries Special Ed Data Scheduled Import approved for enablement</t>
  </si>
  <si>
    <t>Email confirmation from SIRAS Support</t>
  </si>
  <si>
    <t>Approval email sent to support@sirassystems.com</t>
  </si>
  <si>
    <t>Sent email / ticket reference</t>
  </si>
  <si>
    <t>Production demographics reviewed</t>
  </si>
  <si>
    <t>MIS Summary spot-check</t>
  </si>
  <si>
    <t>Production contacts reviewed</t>
  </si>
  <si>
    <t>Student Profile → Contacts spot-check</t>
  </si>
  <si>
    <t>First Aeries completion email reviewed</t>
  </si>
  <si>
    <t>Aeries email and CSV attachments</t>
  </si>
  <si>
    <t>Outstanding issues assigned</t>
  </si>
  <si>
    <t>Issue list / support ticket</t>
  </si>
  <si>
    <t>Implementation follow-up completed</t>
  </si>
  <si>
    <t>District and SIRAS review</t>
  </si>
  <si>
    <t>Implementation closed</t>
  </si>
  <si>
    <t>All required milestones 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</si>
</sst>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9">
    <font>
      <sz val="11"/>
      <name val="Carlito"/>
    </font>
    <font>
      <b/>
      <sz val="16"/>
      <color rgb="FFFFFFFF"/>
      <name val="Carlito"/>
    </font>
    <font>
      <sz val="11"/>
      <color rgb="FF374151"/>
      <name val="Carlito"/>
    </font>
    <font>
      <b/>
      <sz val="12"/>
      <color rgb="FF1F2937"/>
      <name val="Carlito"/>
    </font>
    <font>
      <b/>
      <sz val="11"/>
      <name val="Carlito"/>
    </font>
    <font>
      <b/>
      <sz val="11"/>
      <color rgb="FF1F2937"/>
      <name val="Carlito"/>
    </font>
    <font>
      <b/>
      <sz val="11"/>
      <color rgb="FF7A4B00"/>
      <name val="Carlito"/>
    </font>
    <font>
      <b/>
      <sz val="12"/>
      <name val="Carlito"/>
    </font>
    <font>
      <b/>
      <sz val="11"/>
      <color rgb="FF3D2E00"/>
      <name val="Carlito"/>
    </font>
  </fonts>
  <fills count="8">
    <fill>
      <patternFill patternType="none"/>
    </fill>
    <fill>
      <patternFill patternType="gray125"/>
    </fill>
    <fill>
      <patternFill patternType="solid">
        <fgColor rgb="FF005A9C"/>
      </patternFill>
    </fill>
    <fill>
      <patternFill patternType="solid">
        <fgColor rgb="FFEAF2F8"/>
      </patternFill>
    </fill>
    <fill>
      <patternFill patternType="solid">
        <fgColor rgb="FFD9EAF7"/>
      </patternFill>
    </fill>
    <fill>
      <patternFill patternType="solid">
        <fgColor rgb="FFFFF4CE"/>
      </patternFill>
    </fill>
    <fill>
      <patternFill patternType="solid">
        <fgColor rgb="FFE6B800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5" fillId="4" borderId="0" xfId="0" applyFont="1" applyFill="1" applyAlignment="1">
      <alignment horizontal="center" vertical="center" wrapText="1"/>
    </xf>
    <xf numFmtId="9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4" fillId="3" borderId="0" xfId="0" applyFont="1" applyFill="1"/>
    <xf numFmtId="0" fontId="7" fillId="0" borderId="0" xfId="0" applyFont="1" applyAlignment="1">
      <alignment horizontal="center"/>
    </xf>
    <xf numFmtId="0" fontId="8" fillId="6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6" fillId="5" borderId="0" xfId="0" applyFont="1" applyFill="1" applyAlignment="1">
      <alignment vertical="center" wrapText="1"/>
    </xf>
    <xf numFmtId="0" fontId="6" fillId="7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13">
    <dxf>
      <font>
        <color rgb="FF7A4B00"/>
      </font>
      <fill>
        <patternFill>
          <bgColor rgb="FFFFF4CE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color rgb="FF7A4B00"/>
      </font>
      <fill>
        <patternFill>
          <bgColor rgb="FFFFF4CE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274E13"/>
      </font>
      <fill>
        <patternFill>
          <bgColor rgb="FFD9EAD3"/>
        </patternFill>
      </fill>
    </dxf>
    <dxf>
      <font>
        <b/>
        <color rgb="FF005A9C"/>
      </font>
      <fill>
        <patternFill>
          <bgColor rgb="FFD9EAF7"/>
        </patternFill>
      </fill>
    </dxf>
    <dxf>
      <font>
        <b/>
        <color rgb="FF9C0006"/>
      </font>
      <fill>
        <patternFill>
          <bgColor rgb="FFF4CCCC"/>
        </patternFill>
      </fill>
    </dxf>
    <dxf>
      <font>
        <color rgb="FF7A4B00"/>
      </font>
      <fill>
        <patternFill>
          <bgColor rgb="FFFFF4CE"/>
        </patternFill>
      </fill>
    </dxf>
    <dxf>
      <font>
        <color rgb="FF8A1C1C"/>
      </font>
      <fill>
        <patternFill>
          <bgColor rgb="FFFCE8E6"/>
        </patternFill>
      </fill>
    </dxf>
    <dxf>
      <font>
        <color rgb="FF7A4B00"/>
      </font>
      <fill>
        <patternFill>
          <bgColor rgb="FFFFF4CE"/>
        </patternFill>
      </fill>
    </dxf>
    <dxf>
      <font>
        <color rgb="FF8A1C1C"/>
      </font>
      <fill>
        <patternFill>
          <bgColor rgb="FFFCE8E6"/>
        </patternFill>
      </fill>
    </dxf>
    <dxf>
      <font>
        <color rgb="FF7A4B00"/>
      </font>
      <fill>
        <patternFill>
          <bgColor rgb="FFFFF4CE"/>
        </patternFill>
      </fill>
    </dxf>
    <dxf>
      <font>
        <b/>
        <color rgb="FF274E13"/>
      </font>
      <fill>
        <patternFill>
          <bgColor rgb="FFD9EAD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sqref="A1:G1"/>
    </sheetView>
  </sheetViews>
  <sheetFormatPr defaultRowHeight="14.25"/>
  <cols>
    <col min="1" max="1" width="28" customWidth="1"/>
    <col min="2" max="2" width="34" customWidth="1"/>
    <col min="3" max="3" width="20" customWidth="1"/>
    <col min="4" max="4" width="24" customWidth="1"/>
    <col min="5" max="5" width="28" customWidth="1"/>
    <col min="6" max="6" width="24" customWidth="1"/>
    <col min="7" max="7" width="22" customWidth="1"/>
  </cols>
  <sheetData>
    <row r="1" spans="1:7" ht="27.95" customHeight="1">
      <c r="A1" s="10" t="s">
        <v>0</v>
      </c>
      <c r="B1" s="10"/>
      <c r="C1" s="10"/>
      <c r="D1" s="10"/>
      <c r="E1" s="10"/>
      <c r="F1" s="10"/>
      <c r="G1" s="10"/>
    </row>
    <row r="2" spans="1:7" ht="42" customHeight="1">
      <c r="A2" s="11" t="s">
        <v>1</v>
      </c>
      <c r="B2" s="11"/>
      <c r="C2" s="11"/>
      <c r="D2" s="11"/>
      <c r="E2" s="11"/>
      <c r="F2" s="11"/>
      <c r="G2" s="11"/>
    </row>
    <row r="4" spans="1:7" ht="15.75">
      <c r="A4" s="12" t="s">
        <v>2</v>
      </c>
      <c r="B4" s="12"/>
      <c r="C4" s="12"/>
      <c r="D4" s="12"/>
      <c r="E4" s="12"/>
      <c r="F4" s="12"/>
      <c r="G4" s="12"/>
    </row>
    <row r="5" spans="1:7" ht="15">
      <c r="A5" s="2" t="s">
        <v>3</v>
      </c>
      <c r="B5" s="1"/>
      <c r="C5" s="2" t="s">
        <v>4</v>
      </c>
      <c r="D5" s="1"/>
      <c r="E5" s="2" t="s">
        <v>5</v>
      </c>
      <c r="F5" s="1"/>
      <c r="G5" s="2" t="s">
        <v>6</v>
      </c>
    </row>
    <row r="6" spans="1:7" ht="30">
      <c r="A6" s="2" t="s">
        <v>7</v>
      </c>
      <c r="B6" s="1"/>
      <c r="C6" s="2" t="s">
        <v>8</v>
      </c>
      <c r="D6" s="1"/>
      <c r="E6" s="2" t="s">
        <v>9</v>
      </c>
      <c r="F6" s="1"/>
      <c r="G6" s="2" t="s">
        <v>10</v>
      </c>
    </row>
    <row r="7" spans="1:7" ht="15">
      <c r="A7" s="2" t="s">
        <v>11</v>
      </c>
      <c r="B7" s="1"/>
      <c r="C7" s="2" t="s">
        <v>12</v>
      </c>
      <c r="D7" s="1"/>
      <c r="E7" s="2" t="s">
        <v>13</v>
      </c>
      <c r="F7" s="1"/>
      <c r="G7" s="2" t="s">
        <v>12</v>
      </c>
    </row>
    <row r="8" spans="1:7" ht="30">
      <c r="A8" s="2" t="s">
        <v>14</v>
      </c>
      <c r="B8" s="1"/>
      <c r="C8" s="2" t="s">
        <v>12</v>
      </c>
      <c r="D8" s="1"/>
      <c r="E8" s="2" t="s">
        <v>15</v>
      </c>
      <c r="F8" s="1"/>
      <c r="G8" s="2" t="s">
        <v>12</v>
      </c>
    </row>
    <row r="9" spans="1:7" ht="30">
      <c r="A9" s="2" t="s">
        <v>16</v>
      </c>
      <c r="B9" s="1"/>
      <c r="C9" s="1"/>
      <c r="D9" s="1"/>
      <c r="E9" s="1"/>
      <c r="F9" s="1"/>
      <c r="G9" s="1"/>
    </row>
    <row r="11" spans="1:7" ht="15.75">
      <c r="A11" s="12" t="s">
        <v>17</v>
      </c>
      <c r="B11" s="12"/>
      <c r="C11" s="12"/>
      <c r="D11" s="12"/>
      <c r="E11" s="12"/>
      <c r="F11" s="12"/>
      <c r="G11" s="12"/>
    </row>
    <row r="12" spans="1:7" ht="15">
      <c r="A12" s="3" t="s">
        <v>18</v>
      </c>
      <c r="B12" s="3" t="s">
        <v>19</v>
      </c>
      <c r="C12" s="3" t="s">
        <v>20</v>
      </c>
    </row>
    <row r="13" spans="1:7">
      <c r="A13" s="1" t="s">
        <v>21</v>
      </c>
      <c r="B13" s="4">
        <f>IFERROR((COUNTIF('Integration Decisions'!G5:G20,"Complete")+COUNTIF('Integration Decisions'!G5:G20,"Not Applicable"))/COUNTA('Integration Decisions'!A5:A20),0)</f>
        <v>0</v>
      </c>
      <c r="C13" s="1" t="str">
        <f t="shared" ref="C13:C18" si="0">IF(B13=1,"Complete",IF(B13=0,"Not Started","In Progress"))</f>
        <v>Not Started</v>
      </c>
    </row>
    <row r="14" spans="1:7">
      <c r="A14" s="1" t="s">
        <v>22</v>
      </c>
      <c r="B14" s="4">
        <f>IFERROR((COUNTIF('Local Field Exceptions'!H5:H48,"Confirmed")+COUNTIF('Local Field Exceptions'!G5:G48,"Not Applicable"))/COUNTA('Local Field Exceptions'!A5:A48),0)</f>
        <v>0</v>
      </c>
      <c r="C14" s="1" t="str">
        <f t="shared" si="0"/>
        <v>Not Started</v>
      </c>
    </row>
    <row r="15" spans="1:7">
      <c r="A15" s="1" t="s">
        <v>23</v>
      </c>
      <c r="B15" s="4">
        <f>IFERROR((COUNTIF('School &amp; Site Mapping'!H5:H24,"Complete")+COUNTIF('School &amp; Site Mapping'!H5:H24,"Not Applicable"))/MAX(1,COUNTA('School &amp; Site Mapping'!A5:A24)),0)</f>
        <v>0</v>
      </c>
      <c r="C15" s="1" t="str">
        <f t="shared" si="0"/>
        <v>Not Started</v>
      </c>
    </row>
    <row r="16" spans="1:7">
      <c r="A16" s="1" t="s">
        <v>24</v>
      </c>
      <c r="B16" s="4">
        <f>IFERROR((COUNTIF('Training Validation'!E5:E23,"Passed")+COUNTIF('Training Validation'!E5:E23,"Not Applicable"))/COUNTA('Training Validation'!A5:A23),0)</f>
        <v>0</v>
      </c>
      <c r="C16" s="1" t="str">
        <f t="shared" si="0"/>
        <v>Not Started</v>
      </c>
    </row>
    <row r="17" spans="1:7">
      <c r="A17" s="1" t="s">
        <v>25</v>
      </c>
      <c r="B17" s="4">
        <f>IFERROR((COUNTIF('Production Approval'!E5:E19,"Complete")+COUNTIF('Production Approval'!E5:E19,"Not Applicable"))/COUNTA('Production Approval'!A5:A19),0)</f>
        <v>0</v>
      </c>
      <c r="C17" s="1" t="str">
        <f t="shared" si="0"/>
        <v>Not Started</v>
      </c>
    </row>
    <row r="18" spans="1:7">
      <c r="A18" s="1" t="s">
        <v>26</v>
      </c>
      <c r="B18" s="4">
        <f>AVERAGE(B13:B17)</f>
        <v>0</v>
      </c>
      <c r="C18" s="1" t="str">
        <f t="shared" si="0"/>
        <v>Not Started</v>
      </c>
    </row>
    <row r="20" spans="1:7" ht="15.75">
      <c r="A20" s="12" t="s">
        <v>27</v>
      </c>
      <c r="B20" s="12"/>
      <c r="C20" s="12"/>
      <c r="D20" s="12"/>
      <c r="E20" s="12"/>
      <c r="F20" s="12"/>
      <c r="G20" s="12"/>
    </row>
    <row r="21" spans="1:7" ht="57.75">
      <c r="A21" s="2" t="s">
        <v>28</v>
      </c>
      <c r="B21" s="1" t="s">
        <v>29</v>
      </c>
    </row>
    <row r="22" spans="1:7" ht="57.75">
      <c r="A22" s="2" t="s">
        <v>30</v>
      </c>
      <c r="B22" s="1" t="s">
        <v>31</v>
      </c>
    </row>
    <row r="23" spans="1:7" ht="158.44999999999999" customHeight="1">
      <c r="A23" s="2" t="s">
        <v>32</v>
      </c>
      <c r="B23" s="1" t="s">
        <v>33</v>
      </c>
      <c r="C23" s="1"/>
      <c r="D23" s="1"/>
      <c r="E23" s="1"/>
      <c r="F23" s="1"/>
      <c r="G23" s="1"/>
    </row>
    <row r="24" spans="1:7" ht="72">
      <c r="A24" s="2" t="s">
        <v>34</v>
      </c>
      <c r="B24" s="1" t="s">
        <v>35</v>
      </c>
    </row>
    <row r="25" spans="1:7" ht="57.75">
      <c r="A25" s="2" t="s">
        <v>36</v>
      </c>
      <c r="B25" s="1" t="s">
        <v>37</v>
      </c>
    </row>
    <row r="27" spans="1:7" ht="15.75">
      <c r="A27" s="12" t="s">
        <v>38</v>
      </c>
      <c r="B27" s="12"/>
      <c r="C27" s="12"/>
      <c r="D27" s="12"/>
      <c r="E27" s="12"/>
      <c r="F27" s="12"/>
      <c r="G27" s="12"/>
    </row>
    <row r="28" spans="1:7" ht="28.5">
      <c r="A28" s="1" t="s">
        <v>39</v>
      </c>
      <c r="B28" s="1" t="s">
        <v>40</v>
      </c>
    </row>
    <row r="29" spans="1:7" ht="39.6" customHeight="1">
      <c r="A29" s="1" t="s">
        <v>41</v>
      </c>
      <c r="B29" s="1" t="s">
        <v>42</v>
      </c>
      <c r="C29" s="1"/>
      <c r="D29" s="1"/>
      <c r="E29" s="1"/>
      <c r="F29" s="1"/>
      <c r="G29" s="1"/>
    </row>
    <row r="30" spans="1:7" ht="28.5">
      <c r="A30" s="1" t="s">
        <v>43</v>
      </c>
      <c r="B30" s="1" t="s">
        <v>44</v>
      </c>
    </row>
    <row r="31" spans="1:7" ht="28.5">
      <c r="A31" s="1" t="s">
        <v>45</v>
      </c>
      <c r="B31" s="1" t="s">
        <v>46</v>
      </c>
    </row>
    <row r="32" spans="1:7" ht="42.75">
      <c r="A32" s="1" t="s">
        <v>47</v>
      </c>
      <c r="B32" s="1" t="s">
        <v>48</v>
      </c>
    </row>
    <row r="33" spans="1:2" ht="42.75">
      <c r="A33" s="1" t="s">
        <v>49</v>
      </c>
      <c r="B33" s="1" t="s">
        <v>50</v>
      </c>
    </row>
    <row r="34" spans="1:2" ht="28.5">
      <c r="A34" s="1" t="s">
        <v>51</v>
      </c>
      <c r="B34" s="1" t="s">
        <v>52</v>
      </c>
    </row>
  </sheetData>
  <mergeCells count="6">
    <mergeCell ref="A27:G27"/>
    <mergeCell ref="A1:G1"/>
    <mergeCell ref="A2:G2"/>
    <mergeCell ref="A4:G4"/>
    <mergeCell ref="A11:G11"/>
    <mergeCell ref="A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workbookViewId="0">
      <selection sqref="A1:H1"/>
    </sheetView>
  </sheetViews>
  <sheetFormatPr defaultRowHeight="14.25"/>
  <cols>
    <col min="1" max="1" width="34" customWidth="1"/>
    <col min="2" max="2" width="28" customWidth="1"/>
    <col min="3" max="3" width="18" customWidth="1"/>
    <col min="4" max="4" width="30" customWidth="1"/>
    <col min="5" max="5" width="24" customWidth="1"/>
    <col min="6" max="6" width="20" customWidth="1"/>
    <col min="7" max="7" width="16" customWidth="1"/>
    <col min="8" max="8" width="15" customWidth="1"/>
  </cols>
  <sheetData>
    <row r="1" spans="1:8" ht="27.95" customHeight="1">
      <c r="A1" s="10" t="s">
        <v>21</v>
      </c>
      <c r="B1" s="10"/>
      <c r="C1" s="10"/>
      <c r="D1" s="10"/>
      <c r="E1" s="10"/>
      <c r="F1" s="10"/>
      <c r="G1" s="10"/>
      <c r="H1" s="10"/>
    </row>
    <row r="2" spans="1:8" ht="42" customHeight="1">
      <c r="A2" s="11" t="s">
        <v>53</v>
      </c>
      <c r="B2" s="11"/>
      <c r="C2" s="11"/>
      <c r="D2" s="11"/>
      <c r="E2" s="11"/>
      <c r="F2" s="11"/>
      <c r="G2" s="11"/>
      <c r="H2" s="11"/>
    </row>
    <row r="4" spans="1:8" ht="15">
      <c r="A4" s="3" t="s">
        <v>54</v>
      </c>
      <c r="B4" s="3" t="s">
        <v>55</v>
      </c>
      <c r="C4" s="3" t="s">
        <v>56</v>
      </c>
      <c r="D4" s="3" t="s">
        <v>57</v>
      </c>
      <c r="E4" s="3" t="s">
        <v>58</v>
      </c>
      <c r="F4" s="3" t="s">
        <v>59</v>
      </c>
      <c r="G4" s="3" t="s">
        <v>20</v>
      </c>
      <c r="H4" s="3" t="s">
        <v>60</v>
      </c>
    </row>
    <row r="5" spans="1:8" ht="15" customHeight="1">
      <c r="A5" s="5" t="s">
        <v>61</v>
      </c>
      <c r="B5" s="5" t="s">
        <v>62</v>
      </c>
      <c r="C5" s="5"/>
      <c r="D5" s="5"/>
      <c r="E5" s="5"/>
      <c r="F5" s="5" t="s">
        <v>63</v>
      </c>
      <c r="G5" s="5" t="s">
        <v>64</v>
      </c>
      <c r="H5" s="6"/>
    </row>
    <row r="6" spans="1:8" ht="15" customHeight="1">
      <c r="A6" s="5" t="s">
        <v>65</v>
      </c>
      <c r="B6" s="5" t="s">
        <v>66</v>
      </c>
      <c r="C6" s="5"/>
      <c r="D6" s="5"/>
      <c r="E6" s="5"/>
      <c r="F6" s="5" t="s">
        <v>63</v>
      </c>
      <c r="G6" s="5" t="s">
        <v>64</v>
      </c>
      <c r="H6" s="6"/>
    </row>
    <row r="7" spans="1:8" ht="26.45" customHeight="1">
      <c r="A7" s="5" t="s">
        <v>67</v>
      </c>
      <c r="B7" s="5" t="s">
        <v>62</v>
      </c>
      <c r="C7" s="5"/>
      <c r="D7" s="5"/>
      <c r="E7" s="5"/>
      <c r="F7" s="5" t="s">
        <v>68</v>
      </c>
      <c r="G7" s="5" t="s">
        <v>64</v>
      </c>
      <c r="H7" s="6"/>
    </row>
    <row r="8" spans="1:8" ht="15" customHeight="1">
      <c r="A8" s="5" t="s">
        <v>69</v>
      </c>
      <c r="B8" s="5" t="s">
        <v>66</v>
      </c>
      <c r="C8" s="5"/>
      <c r="D8" s="5"/>
      <c r="E8" s="5"/>
      <c r="F8" s="5" t="s">
        <v>63</v>
      </c>
      <c r="G8" s="5" t="s">
        <v>64</v>
      </c>
      <c r="H8" s="6"/>
    </row>
    <row r="9" spans="1:8" ht="15" customHeight="1">
      <c r="A9" s="5" t="s">
        <v>70</v>
      </c>
      <c r="B9" s="5" t="s">
        <v>66</v>
      </c>
      <c r="C9" s="5"/>
      <c r="D9" s="5"/>
      <c r="E9" s="5"/>
      <c r="F9" s="5" t="s">
        <v>63</v>
      </c>
      <c r="G9" s="5" t="s">
        <v>64</v>
      </c>
      <c r="H9" s="6"/>
    </row>
    <row r="10" spans="1:8" ht="26.45" customHeight="1">
      <c r="A10" s="5" t="s">
        <v>71</v>
      </c>
      <c r="B10" s="5" t="s">
        <v>66</v>
      </c>
      <c r="C10" s="5"/>
      <c r="D10" s="5"/>
      <c r="E10" s="5"/>
      <c r="F10" s="5" t="s">
        <v>63</v>
      </c>
      <c r="G10" s="5" t="s">
        <v>64</v>
      </c>
      <c r="H10" s="6"/>
    </row>
    <row r="11" spans="1:8" ht="15" customHeight="1">
      <c r="A11" s="5" t="s">
        <v>72</v>
      </c>
      <c r="B11" s="5" t="s">
        <v>73</v>
      </c>
      <c r="C11" s="5"/>
      <c r="D11" s="5"/>
      <c r="E11" s="5"/>
      <c r="F11" s="5" t="s">
        <v>63</v>
      </c>
      <c r="G11" s="5" t="s">
        <v>64</v>
      </c>
      <c r="H11" s="6"/>
    </row>
    <row r="12" spans="1:8" ht="26.45" customHeight="1">
      <c r="A12" s="5" t="s">
        <v>74</v>
      </c>
      <c r="B12" s="5" t="s">
        <v>66</v>
      </c>
      <c r="C12" s="5"/>
      <c r="D12" s="5"/>
      <c r="E12" s="5"/>
      <c r="F12" s="5" t="s">
        <v>63</v>
      </c>
      <c r="G12" s="5" t="s">
        <v>64</v>
      </c>
      <c r="H12" s="6"/>
    </row>
    <row r="13" spans="1:8" ht="15" customHeight="1">
      <c r="A13" s="5" t="s">
        <v>75</v>
      </c>
      <c r="B13" s="5" t="s">
        <v>66</v>
      </c>
      <c r="C13" s="5"/>
      <c r="D13" s="5"/>
      <c r="E13" s="5"/>
      <c r="F13" s="5" t="s">
        <v>63</v>
      </c>
      <c r="G13" s="5" t="s">
        <v>64</v>
      </c>
      <c r="H13" s="6"/>
    </row>
    <row r="14" spans="1:8" ht="15" customHeight="1">
      <c r="A14" s="5" t="s">
        <v>76</v>
      </c>
      <c r="B14" s="5" t="s">
        <v>66</v>
      </c>
      <c r="C14" s="5"/>
      <c r="D14" s="5"/>
      <c r="E14" s="5"/>
      <c r="F14" s="5" t="s">
        <v>63</v>
      </c>
      <c r="G14" s="5" t="s">
        <v>64</v>
      </c>
      <c r="H14" s="6"/>
    </row>
    <row r="15" spans="1:8" ht="15" customHeight="1">
      <c r="A15" s="5" t="s">
        <v>77</v>
      </c>
      <c r="B15" s="5" t="s">
        <v>66</v>
      </c>
      <c r="C15" s="5"/>
      <c r="D15" s="5"/>
      <c r="E15" s="5"/>
      <c r="F15" s="5" t="s">
        <v>63</v>
      </c>
      <c r="G15" s="5" t="s">
        <v>64</v>
      </c>
      <c r="H15" s="6"/>
    </row>
    <row r="16" spans="1:8" ht="26.45" customHeight="1">
      <c r="A16" s="5" t="s">
        <v>78</v>
      </c>
      <c r="B16" s="5" t="s">
        <v>79</v>
      </c>
      <c r="C16" s="5"/>
      <c r="D16" s="5"/>
      <c r="E16" s="5"/>
      <c r="F16" s="5" t="s">
        <v>80</v>
      </c>
      <c r="G16" s="5" t="s">
        <v>64</v>
      </c>
      <c r="H16" s="6"/>
    </row>
    <row r="17" spans="1:8" ht="26.45" customHeight="1">
      <c r="A17" s="5" t="s">
        <v>81</v>
      </c>
      <c r="B17" s="5" t="s">
        <v>82</v>
      </c>
      <c r="C17" s="5"/>
      <c r="D17" s="5"/>
      <c r="E17" s="5"/>
      <c r="F17" s="5" t="s">
        <v>63</v>
      </c>
      <c r="G17" s="5" t="s">
        <v>64</v>
      </c>
      <c r="H17" s="6"/>
    </row>
    <row r="18" spans="1:8" ht="26.45" customHeight="1">
      <c r="A18" s="5" t="s">
        <v>83</v>
      </c>
      <c r="B18" s="5" t="s">
        <v>84</v>
      </c>
      <c r="C18" s="5"/>
      <c r="D18" s="5"/>
      <c r="E18" s="5"/>
      <c r="F18" s="5" t="s">
        <v>63</v>
      </c>
      <c r="G18" s="5" t="s">
        <v>64</v>
      </c>
      <c r="H18" s="6"/>
    </row>
    <row r="19" spans="1:8" ht="15" customHeight="1">
      <c r="A19" s="5" t="s">
        <v>85</v>
      </c>
      <c r="B19" s="5" t="s">
        <v>62</v>
      </c>
      <c r="C19" s="5"/>
      <c r="D19" s="5"/>
      <c r="E19" s="5"/>
      <c r="F19" s="5" t="s">
        <v>80</v>
      </c>
      <c r="G19" s="5" t="s">
        <v>64</v>
      </c>
      <c r="H19" s="6"/>
    </row>
    <row r="20" spans="1:8" ht="26.45" customHeight="1">
      <c r="A20" s="1" t="s">
        <v>86</v>
      </c>
      <c r="B20" s="1" t="s">
        <v>62</v>
      </c>
      <c r="C20" s="1"/>
      <c r="D20" s="1"/>
      <c r="E20" s="1"/>
      <c r="F20" s="1" t="s">
        <v>63</v>
      </c>
      <c r="G20" s="1" t="s">
        <v>64</v>
      </c>
      <c r="H20" s="1"/>
    </row>
  </sheetData>
  <mergeCells count="2">
    <mergeCell ref="A1:H1"/>
    <mergeCell ref="A2:H2"/>
  </mergeCells>
  <conditionalFormatting sqref="G5:G19">
    <cfRule type="expression" dxfId="12" priority="1">
      <formula>G5="Complete"</formula>
    </cfRule>
    <cfRule type="expression" dxfId="11" priority="2">
      <formula>G5="In Progress"</formula>
    </cfRule>
  </conditionalFormatting>
  <dataValidations count="2">
    <dataValidation type="list" sqref="C5:C19" xr:uid="{00000000-0002-0000-0100-000000000000}">
      <formula1>"Yes,No,Review Needed,Not Applicable"</formula1>
    </dataValidation>
    <dataValidation type="list" sqref="G5:G19" xr:uid="{00000000-0002-0000-0100-000001000000}">
      <formula1>"Not Started,In Progress,Complete,Not Applicable"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8"/>
  <sheetViews>
    <sheetView topLeftCell="A8" workbookViewId="0">
      <selection activeCell="C56" sqref="C56"/>
    </sheetView>
  </sheetViews>
  <sheetFormatPr defaultRowHeight="14.25"/>
  <cols>
    <col min="1" max="1" width="18" customWidth="1"/>
    <col min="2" max="2" width="21" customWidth="1"/>
    <col min="3" max="3" width="34" customWidth="1"/>
    <col min="4" max="4" width="14" customWidth="1"/>
    <col min="5" max="5" width="28" customWidth="1"/>
    <col min="6" max="7" width="15" customWidth="1"/>
    <col min="8" max="8" width="17" customWidth="1"/>
    <col min="9" max="10" width="28" customWidth="1"/>
    <col min="11" max="11" width="20" customWidth="1"/>
    <col min="12" max="12" width="32" customWidth="1"/>
    <col min="14" max="14" width="18" customWidth="1"/>
    <col min="15" max="15" width="14" customWidth="1"/>
  </cols>
  <sheetData>
    <row r="1" spans="1:15" ht="27.95" customHeight="1">
      <c r="A1" s="10" t="s">
        <v>87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N1" s="10" t="s">
        <v>88</v>
      </c>
      <c r="O1" s="10"/>
    </row>
    <row r="2" spans="1:15" ht="42" customHeight="1">
      <c r="A2" s="11" t="s">
        <v>89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N2" s="7" t="s">
        <v>90</v>
      </c>
      <c r="O2" s="8">
        <f>COUNTIF(G5:G48,"No")</f>
        <v>0</v>
      </c>
    </row>
    <row r="3" spans="1:15" ht="15.75">
      <c r="A3" s="13" t="s">
        <v>91</v>
      </c>
      <c r="B3" s="13"/>
      <c r="C3" s="13"/>
      <c r="D3" s="13"/>
      <c r="E3" s="13"/>
      <c r="F3" s="13"/>
      <c r="N3" s="7" t="s">
        <v>92</v>
      </c>
      <c r="O3" s="8">
        <f>COUNTIF(G5:G48,"Needs Review")</f>
        <v>0</v>
      </c>
    </row>
    <row r="4" spans="1:15" ht="30">
      <c r="A4" s="3" t="s">
        <v>93</v>
      </c>
      <c r="B4" s="3" t="s">
        <v>94</v>
      </c>
      <c r="C4" s="3" t="s">
        <v>95</v>
      </c>
      <c r="D4" s="9" t="s">
        <v>96</v>
      </c>
      <c r="E4" s="3" t="s">
        <v>97</v>
      </c>
      <c r="F4" s="3" t="s">
        <v>98</v>
      </c>
      <c r="G4" s="3" t="s">
        <v>99</v>
      </c>
      <c r="H4" s="3" t="s">
        <v>100</v>
      </c>
      <c r="I4" s="3" t="s">
        <v>101</v>
      </c>
      <c r="J4" s="3" t="s">
        <v>102</v>
      </c>
      <c r="K4" s="3" t="s">
        <v>103</v>
      </c>
      <c r="L4" s="3" t="s">
        <v>104</v>
      </c>
      <c r="N4" s="7" t="s">
        <v>105</v>
      </c>
      <c r="O4" s="8">
        <f>COUNTIF(K5:K48,"DEFAULT CONFIRMED")</f>
        <v>0</v>
      </c>
    </row>
    <row r="5" spans="1:15" ht="39.6" customHeight="1">
      <c r="A5" s="5" t="s">
        <v>106</v>
      </c>
      <c r="B5" s="5" t="s">
        <v>107</v>
      </c>
      <c r="C5" s="5" t="s">
        <v>108</v>
      </c>
      <c r="D5" s="14"/>
      <c r="E5" s="5" t="s">
        <v>109</v>
      </c>
      <c r="F5" s="5"/>
      <c r="G5" s="5" t="s">
        <v>62</v>
      </c>
      <c r="H5" s="5" t="s">
        <v>110</v>
      </c>
      <c r="I5" s="5"/>
      <c r="J5" s="5"/>
      <c r="K5" s="5" t="str">
        <f t="shared" ref="K5:K48" si="0">IF(G5="No",IF(OR(I5="",J5=""),"ENTER OVERRIDE","UPDATE DOCUMENTED"),IF(G5="Needs Review","REVIEW",IF(G5="Not Applicable","NOT APPLICABLE",IF(H5="Confirmed","DEFAULT CONFIRMED","CONFIRM DEFAULT"))))</f>
        <v>CONFIRM DEFAULT</v>
      </c>
      <c r="L5" s="5" t="s">
        <v>111</v>
      </c>
      <c r="M5" s="1"/>
      <c r="N5" s="1"/>
      <c r="O5" s="1"/>
    </row>
    <row r="6" spans="1:15" ht="39.6" customHeight="1">
      <c r="A6" s="5" t="s">
        <v>106</v>
      </c>
      <c r="B6" s="5" t="s">
        <v>112</v>
      </c>
      <c r="C6" s="5" t="s">
        <v>113</v>
      </c>
      <c r="D6" s="14"/>
      <c r="E6" s="5" t="s">
        <v>114</v>
      </c>
      <c r="F6" s="5"/>
      <c r="G6" s="5" t="s">
        <v>62</v>
      </c>
      <c r="H6" s="5" t="s">
        <v>110</v>
      </c>
      <c r="I6" s="5"/>
      <c r="J6" s="5"/>
      <c r="K6" s="5" t="str">
        <f t="shared" si="0"/>
        <v>CONFIRM DEFAULT</v>
      </c>
      <c r="L6" s="5" t="s">
        <v>115</v>
      </c>
      <c r="M6" s="1"/>
      <c r="N6" s="1"/>
      <c r="O6" s="1"/>
    </row>
    <row r="7" spans="1:15" ht="39.6" customHeight="1">
      <c r="A7" s="5" t="s">
        <v>106</v>
      </c>
      <c r="B7" s="5" t="s">
        <v>116</v>
      </c>
      <c r="C7" s="5" t="s">
        <v>117</v>
      </c>
      <c r="D7" s="14"/>
      <c r="E7" s="5" t="s">
        <v>118</v>
      </c>
      <c r="F7" s="5"/>
      <c r="G7" s="5" t="s">
        <v>62</v>
      </c>
      <c r="H7" s="5" t="s">
        <v>110</v>
      </c>
      <c r="I7" s="5"/>
      <c r="J7" s="5"/>
      <c r="K7" s="5" t="str">
        <f t="shared" si="0"/>
        <v>CONFIRM DEFAULT</v>
      </c>
      <c r="L7" s="5" t="s">
        <v>119</v>
      </c>
      <c r="M7" s="1"/>
      <c r="N7" s="1"/>
      <c r="O7" s="1"/>
    </row>
    <row r="8" spans="1:15" ht="39.6" customHeight="1">
      <c r="A8" s="5" t="s">
        <v>106</v>
      </c>
      <c r="B8" s="5" t="s">
        <v>120</v>
      </c>
      <c r="C8" s="5" t="s">
        <v>121</v>
      </c>
      <c r="D8" s="14"/>
      <c r="E8" s="5" t="s">
        <v>122</v>
      </c>
      <c r="F8" s="5"/>
      <c r="G8" s="5" t="s">
        <v>62</v>
      </c>
      <c r="H8" s="5" t="s">
        <v>110</v>
      </c>
      <c r="I8" s="5"/>
      <c r="J8" s="5"/>
      <c r="K8" s="5" t="str">
        <f t="shared" si="0"/>
        <v>CONFIRM DEFAULT</v>
      </c>
      <c r="L8" s="5" t="s">
        <v>123</v>
      </c>
      <c r="M8" s="1"/>
      <c r="N8" s="1"/>
      <c r="O8" s="1"/>
    </row>
    <row r="9" spans="1:15" ht="52.7" customHeight="1">
      <c r="A9" s="5" t="s">
        <v>106</v>
      </c>
      <c r="B9" s="5" t="s">
        <v>124</v>
      </c>
      <c r="C9" s="5" t="s">
        <v>125</v>
      </c>
      <c r="D9" s="14"/>
      <c r="E9" s="5" t="s">
        <v>126</v>
      </c>
      <c r="F9" s="5"/>
      <c r="G9" s="5" t="s">
        <v>62</v>
      </c>
      <c r="H9" s="5" t="s">
        <v>110</v>
      </c>
      <c r="I9" s="5"/>
      <c r="J9" s="5"/>
      <c r="K9" s="5" t="str">
        <f t="shared" si="0"/>
        <v>CONFIRM DEFAULT</v>
      </c>
      <c r="L9" s="5" t="s">
        <v>127</v>
      </c>
      <c r="M9" s="1"/>
      <c r="N9" s="1"/>
      <c r="O9" s="1"/>
    </row>
    <row r="10" spans="1:15" ht="52.7" customHeight="1">
      <c r="A10" s="5" t="s">
        <v>106</v>
      </c>
      <c r="B10" s="5" t="s">
        <v>128</v>
      </c>
      <c r="C10" s="5" t="s">
        <v>129</v>
      </c>
      <c r="D10" s="14"/>
      <c r="E10" s="5" t="s">
        <v>130</v>
      </c>
      <c r="F10" s="5"/>
      <c r="G10" s="5" t="s">
        <v>62</v>
      </c>
      <c r="H10" s="5" t="s">
        <v>110</v>
      </c>
      <c r="I10" s="5"/>
      <c r="J10" s="5"/>
      <c r="K10" s="5" t="str">
        <f t="shared" si="0"/>
        <v>CONFIRM DEFAULT</v>
      </c>
      <c r="L10" s="5" t="s">
        <v>131</v>
      </c>
      <c r="M10" s="1"/>
      <c r="N10" s="1"/>
      <c r="O10" s="1"/>
    </row>
    <row r="11" spans="1:15" ht="26.45" customHeight="1">
      <c r="A11" s="5" t="s">
        <v>106</v>
      </c>
      <c r="B11" s="5" t="s">
        <v>132</v>
      </c>
      <c r="C11" s="5" t="s">
        <v>133</v>
      </c>
      <c r="D11" s="14"/>
      <c r="E11" s="5" t="s">
        <v>134</v>
      </c>
      <c r="F11" s="5"/>
      <c r="G11" s="5" t="s">
        <v>62</v>
      </c>
      <c r="H11" s="5" t="s">
        <v>110</v>
      </c>
      <c r="I11" s="5"/>
      <c r="J11" s="5"/>
      <c r="K11" s="5" t="str">
        <f t="shared" si="0"/>
        <v>CONFIRM DEFAULT</v>
      </c>
      <c r="L11" s="5" t="s">
        <v>135</v>
      </c>
      <c r="M11" s="1"/>
      <c r="N11" s="1"/>
      <c r="O11" s="1"/>
    </row>
    <row r="12" spans="1:15" ht="26.45" customHeight="1">
      <c r="A12" s="5" t="s">
        <v>106</v>
      </c>
      <c r="B12" s="5" t="s">
        <v>136</v>
      </c>
      <c r="C12" s="5" t="s">
        <v>137</v>
      </c>
      <c r="D12" s="14"/>
      <c r="E12" s="5" t="s">
        <v>138</v>
      </c>
      <c r="F12" s="5"/>
      <c r="G12" s="5" t="s">
        <v>62</v>
      </c>
      <c r="H12" s="5" t="s">
        <v>110</v>
      </c>
      <c r="I12" s="5"/>
      <c r="J12" s="5"/>
      <c r="K12" s="5" t="str">
        <f t="shared" si="0"/>
        <v>CONFIRM DEFAULT</v>
      </c>
      <c r="L12" s="5"/>
      <c r="M12" s="1"/>
      <c r="N12" s="1"/>
      <c r="O12" s="1"/>
    </row>
    <row r="13" spans="1:15" ht="26.45" customHeight="1">
      <c r="A13" s="5" t="s">
        <v>106</v>
      </c>
      <c r="B13" s="5" t="s">
        <v>139</v>
      </c>
      <c r="C13" s="5" t="s">
        <v>137</v>
      </c>
      <c r="D13" s="14"/>
      <c r="E13" s="5" t="s">
        <v>140</v>
      </c>
      <c r="F13" s="5"/>
      <c r="G13" s="5" t="s">
        <v>62</v>
      </c>
      <c r="H13" s="5" t="s">
        <v>110</v>
      </c>
      <c r="I13" s="5"/>
      <c r="J13" s="5"/>
      <c r="K13" s="5" t="str">
        <f t="shared" si="0"/>
        <v>CONFIRM DEFAULT</v>
      </c>
      <c r="L13" s="5"/>
      <c r="M13" s="1"/>
      <c r="N13" s="1"/>
      <c r="O13" s="1"/>
    </row>
    <row r="14" spans="1:15" ht="39.6" customHeight="1">
      <c r="A14" s="5" t="s">
        <v>106</v>
      </c>
      <c r="B14" s="5" t="s">
        <v>141</v>
      </c>
      <c r="C14" s="5" t="s">
        <v>142</v>
      </c>
      <c r="D14" s="14"/>
      <c r="E14" s="5" t="s">
        <v>143</v>
      </c>
      <c r="F14" s="5"/>
      <c r="G14" s="5" t="s">
        <v>62</v>
      </c>
      <c r="H14" s="5" t="s">
        <v>110</v>
      </c>
      <c r="I14" s="5"/>
      <c r="J14" s="5"/>
      <c r="K14" s="5" t="str">
        <f t="shared" si="0"/>
        <v>CONFIRM DEFAULT</v>
      </c>
      <c r="L14" s="5" t="s">
        <v>144</v>
      </c>
      <c r="M14" s="1"/>
      <c r="N14" s="1"/>
      <c r="O14" s="1"/>
    </row>
    <row r="15" spans="1:15" ht="28.5">
      <c r="A15" s="5" t="s">
        <v>106</v>
      </c>
      <c r="B15" s="5" t="s">
        <v>145</v>
      </c>
      <c r="C15" s="5" t="s">
        <v>146</v>
      </c>
      <c r="D15" s="14"/>
      <c r="E15" s="5" t="s">
        <v>147</v>
      </c>
      <c r="F15" s="5"/>
      <c r="G15" s="5" t="s">
        <v>62</v>
      </c>
      <c r="H15" s="5" t="s">
        <v>110</v>
      </c>
      <c r="I15" s="5"/>
      <c r="J15" s="5"/>
      <c r="K15" s="5" t="str">
        <f t="shared" si="0"/>
        <v>CONFIRM DEFAULT</v>
      </c>
      <c r="L15" s="5"/>
    </row>
    <row r="16" spans="1:15" ht="28.5">
      <c r="A16" s="5" t="s">
        <v>106</v>
      </c>
      <c r="B16" s="5" t="s">
        <v>148</v>
      </c>
      <c r="C16" s="5" t="s">
        <v>149</v>
      </c>
      <c r="D16" s="14"/>
      <c r="E16" s="5" t="s">
        <v>150</v>
      </c>
      <c r="F16" s="5" t="s">
        <v>151</v>
      </c>
      <c r="G16" s="5" t="s">
        <v>62</v>
      </c>
      <c r="H16" s="5" t="s">
        <v>110</v>
      </c>
      <c r="I16" s="5"/>
      <c r="J16" s="5"/>
      <c r="K16" s="5" t="str">
        <f t="shared" si="0"/>
        <v>CONFIRM DEFAULT</v>
      </c>
      <c r="L16" s="5"/>
    </row>
    <row r="17" spans="1:12" ht="42.75">
      <c r="A17" s="5" t="s">
        <v>106</v>
      </c>
      <c r="B17" s="5" t="s">
        <v>152</v>
      </c>
      <c r="C17" s="5" t="s">
        <v>153</v>
      </c>
      <c r="D17" s="14"/>
      <c r="E17" s="5" t="s">
        <v>154</v>
      </c>
      <c r="F17" s="5"/>
      <c r="G17" s="5" t="s">
        <v>62</v>
      </c>
      <c r="H17" s="5" t="s">
        <v>110</v>
      </c>
      <c r="I17" s="5"/>
      <c r="J17" s="5"/>
      <c r="K17" s="5" t="str">
        <f t="shared" si="0"/>
        <v>CONFIRM DEFAULT</v>
      </c>
      <c r="L17" s="5" t="s">
        <v>155</v>
      </c>
    </row>
    <row r="18" spans="1:12" ht="15">
      <c r="A18" s="5" t="s">
        <v>156</v>
      </c>
      <c r="B18" s="5" t="s">
        <v>157</v>
      </c>
      <c r="C18" s="5" t="s">
        <v>158</v>
      </c>
      <c r="D18" s="14" t="s">
        <v>159</v>
      </c>
      <c r="E18" s="5" t="s">
        <v>160</v>
      </c>
      <c r="F18" s="5" t="s">
        <v>159</v>
      </c>
      <c r="G18" s="5" t="s">
        <v>62</v>
      </c>
      <c r="H18" s="5" t="s">
        <v>110</v>
      </c>
      <c r="I18" s="5"/>
      <c r="J18" s="5"/>
      <c r="K18" s="5" t="str">
        <f t="shared" si="0"/>
        <v>CONFIRM DEFAULT</v>
      </c>
      <c r="L18" s="5" t="s">
        <v>161</v>
      </c>
    </row>
    <row r="19" spans="1:12" ht="15">
      <c r="A19" s="5" t="s">
        <v>156</v>
      </c>
      <c r="B19" s="5" t="s">
        <v>157</v>
      </c>
      <c r="C19" s="5" t="s">
        <v>162</v>
      </c>
      <c r="D19" s="14" t="s">
        <v>163</v>
      </c>
      <c r="E19" s="5" t="s">
        <v>164</v>
      </c>
      <c r="F19" s="5" t="s">
        <v>163</v>
      </c>
      <c r="G19" s="5" t="s">
        <v>62</v>
      </c>
      <c r="H19" s="5" t="s">
        <v>110</v>
      </c>
      <c r="I19" s="5"/>
      <c r="J19" s="5"/>
      <c r="K19" s="5" t="str">
        <f t="shared" si="0"/>
        <v>CONFIRM DEFAULT</v>
      </c>
      <c r="L19" s="5" t="s">
        <v>161</v>
      </c>
    </row>
    <row r="20" spans="1:12" ht="28.5">
      <c r="A20" s="5" t="s">
        <v>156</v>
      </c>
      <c r="B20" s="5" t="s">
        <v>157</v>
      </c>
      <c r="C20" s="5" t="s">
        <v>165</v>
      </c>
      <c r="D20" s="14" t="s">
        <v>166</v>
      </c>
      <c r="E20" s="5" t="s">
        <v>165</v>
      </c>
      <c r="F20" s="5" t="s">
        <v>166</v>
      </c>
      <c r="G20" s="5" t="s">
        <v>62</v>
      </c>
      <c r="H20" s="5" t="s">
        <v>110</v>
      </c>
      <c r="I20" s="5"/>
      <c r="J20" s="5"/>
      <c r="K20" s="5" t="str">
        <f t="shared" si="0"/>
        <v>CONFIRM DEFAULT</v>
      </c>
      <c r="L20" s="5" t="s">
        <v>161</v>
      </c>
    </row>
    <row r="21" spans="1:12" ht="28.5">
      <c r="A21" s="5" t="s">
        <v>167</v>
      </c>
      <c r="B21" s="5" t="s">
        <v>168</v>
      </c>
      <c r="C21" s="5" t="s">
        <v>169</v>
      </c>
      <c r="D21" s="14"/>
      <c r="E21" s="5" t="s">
        <v>170</v>
      </c>
      <c r="F21" s="5" t="s">
        <v>171</v>
      </c>
      <c r="G21" s="5" t="s">
        <v>62</v>
      </c>
      <c r="H21" s="5" t="s">
        <v>110</v>
      </c>
      <c r="I21" s="5"/>
      <c r="J21" s="5"/>
      <c r="K21" s="5" t="str">
        <f t="shared" si="0"/>
        <v>CONFIRM DEFAULT</v>
      </c>
      <c r="L21" s="5" t="s">
        <v>172</v>
      </c>
    </row>
    <row r="22" spans="1:12" ht="28.5">
      <c r="A22" s="5" t="s">
        <v>167</v>
      </c>
      <c r="B22" s="5" t="s">
        <v>173</v>
      </c>
      <c r="C22" s="5" t="s">
        <v>165</v>
      </c>
      <c r="D22" s="14" t="s">
        <v>166</v>
      </c>
      <c r="E22" s="5" t="s">
        <v>165</v>
      </c>
      <c r="F22" s="5" t="s">
        <v>166</v>
      </c>
      <c r="G22" s="5" t="s">
        <v>62</v>
      </c>
      <c r="H22" s="5" t="s">
        <v>110</v>
      </c>
      <c r="I22" s="5"/>
      <c r="J22" s="5"/>
      <c r="K22" s="5" t="str">
        <f t="shared" si="0"/>
        <v>CONFIRM DEFAULT</v>
      </c>
      <c r="L22" s="5" t="s">
        <v>161</v>
      </c>
    </row>
    <row r="23" spans="1:12" ht="15">
      <c r="A23" s="5" t="s">
        <v>174</v>
      </c>
      <c r="B23" s="5" t="s">
        <v>175</v>
      </c>
      <c r="C23" s="5" t="s">
        <v>176</v>
      </c>
      <c r="D23" s="14" t="s">
        <v>177</v>
      </c>
      <c r="E23" s="5" t="s">
        <v>177</v>
      </c>
      <c r="F23" s="5" t="s">
        <v>178</v>
      </c>
      <c r="G23" s="5" t="s">
        <v>62</v>
      </c>
      <c r="H23" s="5" t="s">
        <v>110</v>
      </c>
      <c r="I23" s="5"/>
      <c r="J23" s="5"/>
      <c r="K23" s="5" t="str">
        <f t="shared" si="0"/>
        <v>CONFIRM DEFAULT</v>
      </c>
      <c r="L23" s="5" t="s">
        <v>161</v>
      </c>
    </row>
    <row r="24" spans="1:12" ht="15">
      <c r="A24" s="5" t="s">
        <v>174</v>
      </c>
      <c r="B24" s="5" t="s">
        <v>175</v>
      </c>
      <c r="C24" s="5" t="s">
        <v>174</v>
      </c>
      <c r="D24" s="14" t="s">
        <v>179</v>
      </c>
      <c r="E24" s="5" t="s">
        <v>179</v>
      </c>
      <c r="F24" s="5" t="s">
        <v>180</v>
      </c>
      <c r="G24" s="5" t="s">
        <v>62</v>
      </c>
      <c r="H24" s="5" t="s">
        <v>110</v>
      </c>
      <c r="I24" s="5"/>
      <c r="J24" s="5"/>
      <c r="K24" s="5" t="str">
        <f t="shared" si="0"/>
        <v>CONFIRM DEFAULT</v>
      </c>
      <c r="L24" s="5" t="s">
        <v>161</v>
      </c>
    </row>
    <row r="25" spans="1:12" ht="15">
      <c r="A25" s="5" t="s">
        <v>174</v>
      </c>
      <c r="B25" s="5" t="s">
        <v>175</v>
      </c>
      <c r="C25" s="5" t="s">
        <v>181</v>
      </c>
      <c r="D25" s="14"/>
      <c r="E25" s="5" t="s">
        <v>179</v>
      </c>
      <c r="F25" s="5" t="s">
        <v>180</v>
      </c>
      <c r="G25" s="5" t="s">
        <v>62</v>
      </c>
      <c r="H25" s="5" t="s">
        <v>110</v>
      </c>
      <c r="I25" s="5"/>
      <c r="J25" s="5"/>
      <c r="K25" s="5" t="str">
        <f t="shared" si="0"/>
        <v>CONFIRM DEFAULT</v>
      </c>
      <c r="L25" s="5" t="s">
        <v>182</v>
      </c>
    </row>
    <row r="26" spans="1:12" ht="15">
      <c r="A26" s="5" t="s">
        <v>174</v>
      </c>
      <c r="B26" s="5" t="s">
        <v>175</v>
      </c>
      <c r="C26" s="5" t="s">
        <v>183</v>
      </c>
      <c r="D26" s="14" t="s">
        <v>184</v>
      </c>
      <c r="E26" s="5" t="s">
        <v>184</v>
      </c>
      <c r="F26" s="5" t="s">
        <v>178</v>
      </c>
      <c r="G26" s="5" t="s">
        <v>62</v>
      </c>
      <c r="H26" s="5" t="s">
        <v>110</v>
      </c>
      <c r="I26" s="5"/>
      <c r="J26" s="5"/>
      <c r="K26" s="5" t="str">
        <f t="shared" si="0"/>
        <v>CONFIRM DEFAULT</v>
      </c>
      <c r="L26" s="5" t="s">
        <v>161</v>
      </c>
    </row>
    <row r="27" spans="1:12" ht="15">
      <c r="A27" s="5" t="s">
        <v>174</v>
      </c>
      <c r="B27" s="5" t="s">
        <v>175</v>
      </c>
      <c r="C27" s="5" t="s">
        <v>185</v>
      </c>
      <c r="D27" s="14" t="s">
        <v>184</v>
      </c>
      <c r="E27" s="5" t="s">
        <v>184</v>
      </c>
      <c r="F27" s="5" t="s">
        <v>178</v>
      </c>
      <c r="G27" s="5" t="s">
        <v>62</v>
      </c>
      <c r="H27" s="5" t="s">
        <v>110</v>
      </c>
      <c r="I27" s="5"/>
      <c r="J27" s="5"/>
      <c r="K27" s="5" t="str">
        <f t="shared" si="0"/>
        <v>CONFIRM DEFAULT</v>
      </c>
      <c r="L27" s="5" t="s">
        <v>161</v>
      </c>
    </row>
    <row r="28" spans="1:12" ht="15">
      <c r="A28" s="5" t="s">
        <v>174</v>
      </c>
      <c r="B28" s="5" t="s">
        <v>175</v>
      </c>
      <c r="C28" s="5" t="s">
        <v>186</v>
      </c>
      <c r="D28" s="14" t="s">
        <v>187</v>
      </c>
      <c r="E28" s="5" t="s">
        <v>187</v>
      </c>
      <c r="F28" s="5" t="s">
        <v>178</v>
      </c>
      <c r="G28" s="5" t="s">
        <v>62</v>
      </c>
      <c r="H28" s="5" t="s">
        <v>110</v>
      </c>
      <c r="I28" s="5"/>
      <c r="J28" s="5"/>
      <c r="K28" s="5" t="str">
        <f t="shared" si="0"/>
        <v>CONFIRM DEFAULT</v>
      </c>
      <c r="L28" s="5" t="s">
        <v>161</v>
      </c>
    </row>
    <row r="29" spans="1:12" ht="15">
      <c r="A29" s="5" t="s">
        <v>174</v>
      </c>
      <c r="B29" s="5" t="s">
        <v>175</v>
      </c>
      <c r="C29" s="5" t="s">
        <v>188</v>
      </c>
      <c r="D29" s="14" t="s">
        <v>188</v>
      </c>
      <c r="E29" s="5" t="s">
        <v>188</v>
      </c>
      <c r="F29" s="5" t="s">
        <v>178</v>
      </c>
      <c r="G29" s="5" t="s">
        <v>62</v>
      </c>
      <c r="H29" s="5" t="s">
        <v>110</v>
      </c>
      <c r="I29" s="5"/>
      <c r="J29" s="5"/>
      <c r="K29" s="5" t="str">
        <f t="shared" si="0"/>
        <v>CONFIRM DEFAULT</v>
      </c>
      <c r="L29" s="5" t="s">
        <v>161</v>
      </c>
    </row>
    <row r="30" spans="1:12" ht="28.5">
      <c r="A30" s="5" t="s">
        <v>189</v>
      </c>
      <c r="B30" s="5" t="s">
        <v>190</v>
      </c>
      <c r="C30" s="5" t="s">
        <v>191</v>
      </c>
      <c r="D30" s="14" t="s">
        <v>192</v>
      </c>
      <c r="E30" s="5" t="s">
        <v>193</v>
      </c>
      <c r="F30" s="5" t="s">
        <v>192</v>
      </c>
      <c r="G30" s="5" t="s">
        <v>62</v>
      </c>
      <c r="H30" s="5" t="s">
        <v>110</v>
      </c>
      <c r="I30" s="5"/>
      <c r="J30" s="5"/>
      <c r="K30" s="5" t="str">
        <f t="shared" si="0"/>
        <v>CONFIRM DEFAULT</v>
      </c>
      <c r="L30" s="5" t="s">
        <v>194</v>
      </c>
    </row>
    <row r="31" spans="1:12" ht="15">
      <c r="A31" s="5" t="s">
        <v>189</v>
      </c>
      <c r="B31" s="5" t="s">
        <v>190</v>
      </c>
      <c r="C31" s="5" t="s">
        <v>195</v>
      </c>
      <c r="D31" s="14" t="s">
        <v>196</v>
      </c>
      <c r="E31" s="5" t="s">
        <v>195</v>
      </c>
      <c r="F31" s="5" t="s">
        <v>196</v>
      </c>
      <c r="G31" s="5" t="s">
        <v>62</v>
      </c>
      <c r="H31" s="5" t="s">
        <v>110</v>
      </c>
      <c r="I31" s="5"/>
      <c r="J31" s="5"/>
      <c r="K31" s="5" t="str">
        <f t="shared" si="0"/>
        <v>CONFIRM DEFAULT</v>
      </c>
      <c r="L31" s="5" t="s">
        <v>161</v>
      </c>
    </row>
    <row r="32" spans="1:12" ht="15">
      <c r="A32" s="5" t="s">
        <v>189</v>
      </c>
      <c r="B32" s="5" t="s">
        <v>190</v>
      </c>
      <c r="C32" s="5" t="s">
        <v>197</v>
      </c>
      <c r="D32" s="14"/>
      <c r="E32" s="5" t="s">
        <v>197</v>
      </c>
      <c r="F32" s="5" t="s">
        <v>198</v>
      </c>
      <c r="G32" s="5" t="s">
        <v>62</v>
      </c>
      <c r="H32" s="5" t="s">
        <v>110</v>
      </c>
      <c r="I32" s="5"/>
      <c r="J32" s="5"/>
      <c r="K32" s="5" t="str">
        <f t="shared" si="0"/>
        <v>CONFIRM DEFAULT</v>
      </c>
      <c r="L32" s="5" t="s">
        <v>182</v>
      </c>
    </row>
    <row r="33" spans="1:12" ht="15">
      <c r="A33" s="5" t="s">
        <v>189</v>
      </c>
      <c r="B33" s="5" t="s">
        <v>190</v>
      </c>
      <c r="C33" s="5" t="s">
        <v>199</v>
      </c>
      <c r="D33" s="14" t="s">
        <v>198</v>
      </c>
      <c r="E33" s="5" t="s">
        <v>199</v>
      </c>
      <c r="F33" s="5" t="s">
        <v>198</v>
      </c>
      <c r="G33" s="5" t="s">
        <v>62</v>
      </c>
      <c r="H33" s="5" t="s">
        <v>110</v>
      </c>
      <c r="I33" s="5"/>
      <c r="J33" s="5"/>
      <c r="K33" s="5" t="str">
        <f t="shared" si="0"/>
        <v>CONFIRM DEFAULT</v>
      </c>
      <c r="L33" s="5" t="s">
        <v>161</v>
      </c>
    </row>
    <row r="34" spans="1:12" ht="15">
      <c r="A34" s="5" t="s">
        <v>189</v>
      </c>
      <c r="B34" s="5" t="s">
        <v>190</v>
      </c>
      <c r="C34" s="5" t="s">
        <v>200</v>
      </c>
      <c r="D34" s="14" t="s">
        <v>201</v>
      </c>
      <c r="E34" s="5" t="s">
        <v>200</v>
      </c>
      <c r="F34" s="5" t="s">
        <v>201</v>
      </c>
      <c r="G34" s="5" t="s">
        <v>62</v>
      </c>
      <c r="H34" s="5" t="s">
        <v>110</v>
      </c>
      <c r="I34" s="5"/>
      <c r="J34" s="5"/>
      <c r="K34" s="5" t="str">
        <f t="shared" si="0"/>
        <v>CONFIRM DEFAULT</v>
      </c>
      <c r="L34" s="5"/>
    </row>
    <row r="35" spans="1:12" ht="15">
      <c r="A35" s="5" t="s">
        <v>189</v>
      </c>
      <c r="B35" s="5" t="s">
        <v>190</v>
      </c>
      <c r="C35" s="5" t="s">
        <v>202</v>
      </c>
      <c r="D35" s="14" t="s">
        <v>203</v>
      </c>
      <c r="E35" s="5" t="s">
        <v>202</v>
      </c>
      <c r="F35" s="5" t="s">
        <v>203</v>
      </c>
      <c r="G35" s="5" t="s">
        <v>62</v>
      </c>
      <c r="H35" s="5" t="s">
        <v>110</v>
      </c>
      <c r="I35" s="5"/>
      <c r="J35" s="5"/>
      <c r="K35" s="5" t="str">
        <f t="shared" si="0"/>
        <v>CONFIRM DEFAULT</v>
      </c>
      <c r="L35" s="5"/>
    </row>
    <row r="36" spans="1:12" ht="15">
      <c r="A36" s="5" t="s">
        <v>189</v>
      </c>
      <c r="B36" s="5" t="s">
        <v>190</v>
      </c>
      <c r="C36" s="5" t="s">
        <v>204</v>
      </c>
      <c r="D36" s="14" t="s">
        <v>205</v>
      </c>
      <c r="E36" s="5" t="s">
        <v>204</v>
      </c>
      <c r="F36" s="5" t="s">
        <v>205</v>
      </c>
      <c r="G36" s="5" t="s">
        <v>62</v>
      </c>
      <c r="H36" s="5" t="s">
        <v>110</v>
      </c>
      <c r="I36" s="5"/>
      <c r="J36" s="5"/>
      <c r="K36" s="5" t="str">
        <f t="shared" si="0"/>
        <v>CONFIRM DEFAULT</v>
      </c>
      <c r="L36" s="5"/>
    </row>
    <row r="37" spans="1:12" ht="15">
      <c r="A37" s="5" t="s">
        <v>189</v>
      </c>
      <c r="B37" s="5" t="s">
        <v>190</v>
      </c>
      <c r="C37" s="5" t="s">
        <v>206</v>
      </c>
      <c r="D37" s="14" t="s">
        <v>207</v>
      </c>
      <c r="E37" s="5" t="s">
        <v>206</v>
      </c>
      <c r="F37" s="5" t="s">
        <v>207</v>
      </c>
      <c r="G37" s="5" t="s">
        <v>62</v>
      </c>
      <c r="H37" s="5" t="s">
        <v>110</v>
      </c>
      <c r="I37" s="5"/>
      <c r="J37" s="5"/>
      <c r="K37" s="5" t="str">
        <f t="shared" si="0"/>
        <v>CONFIRM DEFAULT</v>
      </c>
      <c r="L37" s="5"/>
    </row>
    <row r="38" spans="1:12" ht="15">
      <c r="A38" s="5" t="s">
        <v>189</v>
      </c>
      <c r="B38" s="5" t="s">
        <v>190</v>
      </c>
      <c r="C38" s="5" t="s">
        <v>208</v>
      </c>
      <c r="D38" s="14" t="s">
        <v>209</v>
      </c>
      <c r="E38" s="5" t="s">
        <v>208</v>
      </c>
      <c r="F38" s="5" t="s">
        <v>209</v>
      </c>
      <c r="G38" s="5" t="s">
        <v>62</v>
      </c>
      <c r="H38" s="5" t="s">
        <v>110</v>
      </c>
      <c r="I38" s="5"/>
      <c r="J38" s="5"/>
      <c r="K38" s="5" t="str">
        <f t="shared" si="0"/>
        <v>CONFIRM DEFAULT</v>
      </c>
      <c r="L38" s="5"/>
    </row>
    <row r="39" spans="1:12" ht="15">
      <c r="A39" s="5" t="s">
        <v>189</v>
      </c>
      <c r="B39" s="5" t="s">
        <v>190</v>
      </c>
      <c r="C39" s="5" t="s">
        <v>210</v>
      </c>
      <c r="D39" s="14" t="s">
        <v>211</v>
      </c>
      <c r="E39" s="5" t="s">
        <v>210</v>
      </c>
      <c r="F39" s="5" t="s">
        <v>211</v>
      </c>
      <c r="G39" s="5" t="s">
        <v>62</v>
      </c>
      <c r="H39" s="5" t="s">
        <v>110</v>
      </c>
      <c r="I39" s="5"/>
      <c r="J39" s="5"/>
      <c r="K39" s="5" t="str">
        <f t="shared" si="0"/>
        <v>CONFIRM DEFAULT</v>
      </c>
      <c r="L39" s="5"/>
    </row>
    <row r="40" spans="1:12" ht="15">
      <c r="A40" s="5" t="s">
        <v>189</v>
      </c>
      <c r="B40" s="5" t="s">
        <v>190</v>
      </c>
      <c r="C40" s="5" t="s">
        <v>212</v>
      </c>
      <c r="D40" s="14" t="s">
        <v>213</v>
      </c>
      <c r="E40" s="5" t="s">
        <v>212</v>
      </c>
      <c r="F40" s="5" t="s">
        <v>213</v>
      </c>
      <c r="G40" s="5" t="s">
        <v>62</v>
      </c>
      <c r="H40" s="5" t="s">
        <v>110</v>
      </c>
      <c r="I40" s="5"/>
      <c r="J40" s="5"/>
      <c r="K40" s="5" t="str">
        <f t="shared" si="0"/>
        <v>CONFIRM DEFAULT</v>
      </c>
      <c r="L40" s="5"/>
    </row>
    <row r="41" spans="1:12" ht="15">
      <c r="A41" s="5" t="s">
        <v>189</v>
      </c>
      <c r="B41" s="5" t="s">
        <v>190</v>
      </c>
      <c r="C41" s="5" t="s">
        <v>214</v>
      </c>
      <c r="D41" s="14" t="s">
        <v>215</v>
      </c>
      <c r="E41" s="5" t="s">
        <v>214</v>
      </c>
      <c r="F41" s="5" t="s">
        <v>215</v>
      </c>
      <c r="G41" s="5" t="s">
        <v>62</v>
      </c>
      <c r="H41" s="5" t="s">
        <v>110</v>
      </c>
      <c r="I41" s="5"/>
      <c r="J41" s="5"/>
      <c r="K41" s="5" t="str">
        <f t="shared" si="0"/>
        <v>CONFIRM DEFAULT</v>
      </c>
      <c r="L41" s="5"/>
    </row>
    <row r="42" spans="1:12" ht="15">
      <c r="A42" s="5" t="s">
        <v>189</v>
      </c>
      <c r="B42" s="5" t="s">
        <v>190</v>
      </c>
      <c r="C42" s="5" t="s">
        <v>216</v>
      </c>
      <c r="D42" s="14" t="s">
        <v>217</v>
      </c>
      <c r="E42" s="5" t="s">
        <v>216</v>
      </c>
      <c r="F42" s="5" t="s">
        <v>217</v>
      </c>
      <c r="G42" s="5" t="s">
        <v>62</v>
      </c>
      <c r="H42" s="5" t="s">
        <v>110</v>
      </c>
      <c r="I42" s="5"/>
      <c r="J42" s="5"/>
      <c r="K42" s="5" t="str">
        <f t="shared" si="0"/>
        <v>CONFIRM DEFAULT</v>
      </c>
      <c r="L42" s="5"/>
    </row>
    <row r="43" spans="1:12" ht="15">
      <c r="A43" s="5" t="s">
        <v>189</v>
      </c>
      <c r="B43" s="5" t="s">
        <v>190</v>
      </c>
      <c r="C43" s="5" t="s">
        <v>218</v>
      </c>
      <c r="D43" s="14" t="s">
        <v>219</v>
      </c>
      <c r="E43" s="5" t="s">
        <v>218</v>
      </c>
      <c r="F43" s="5" t="s">
        <v>219</v>
      </c>
      <c r="G43" s="5" t="s">
        <v>62</v>
      </c>
      <c r="H43" s="5" t="s">
        <v>110</v>
      </c>
      <c r="I43" s="5"/>
      <c r="J43" s="5"/>
      <c r="K43" s="5" t="str">
        <f t="shared" si="0"/>
        <v>CONFIRM DEFAULT</v>
      </c>
      <c r="L43" s="5"/>
    </row>
    <row r="44" spans="1:12" ht="15">
      <c r="A44" s="5" t="s">
        <v>189</v>
      </c>
      <c r="B44" s="5" t="s">
        <v>190</v>
      </c>
      <c r="C44" s="5" t="s">
        <v>220</v>
      </c>
      <c r="D44" s="14" t="s">
        <v>221</v>
      </c>
      <c r="E44" s="5" t="s">
        <v>220</v>
      </c>
      <c r="F44" s="5" t="s">
        <v>221</v>
      </c>
      <c r="G44" s="5" t="s">
        <v>62</v>
      </c>
      <c r="H44" s="5" t="s">
        <v>110</v>
      </c>
      <c r="I44" s="5"/>
      <c r="J44" s="5"/>
      <c r="K44" s="5" t="str">
        <f t="shared" si="0"/>
        <v>CONFIRM DEFAULT</v>
      </c>
      <c r="L44" s="5"/>
    </row>
    <row r="45" spans="1:12" ht="15">
      <c r="A45" s="5" t="s">
        <v>189</v>
      </c>
      <c r="B45" s="5" t="s">
        <v>190</v>
      </c>
      <c r="C45" s="5" t="s">
        <v>222</v>
      </c>
      <c r="D45" s="14" t="s">
        <v>223</v>
      </c>
      <c r="E45" s="5" t="s">
        <v>222</v>
      </c>
      <c r="F45" s="5" t="s">
        <v>223</v>
      </c>
      <c r="G45" s="5" t="s">
        <v>62</v>
      </c>
      <c r="H45" s="5" t="s">
        <v>110</v>
      </c>
      <c r="I45" s="5"/>
      <c r="J45" s="5"/>
      <c r="K45" s="5" t="str">
        <f t="shared" si="0"/>
        <v>CONFIRM DEFAULT</v>
      </c>
      <c r="L45" s="5"/>
    </row>
    <row r="46" spans="1:12" ht="15">
      <c r="A46" s="5" t="s">
        <v>189</v>
      </c>
      <c r="B46" s="5" t="s">
        <v>190</v>
      </c>
      <c r="C46" s="5" t="s">
        <v>224</v>
      </c>
      <c r="D46" s="14" t="s">
        <v>225</v>
      </c>
      <c r="E46" s="5" t="s">
        <v>224</v>
      </c>
      <c r="F46" s="5" t="s">
        <v>225</v>
      </c>
      <c r="G46" s="5" t="s">
        <v>62</v>
      </c>
      <c r="H46" s="5" t="s">
        <v>110</v>
      </c>
      <c r="I46" s="5"/>
      <c r="J46" s="5"/>
      <c r="K46" s="5" t="str">
        <f t="shared" si="0"/>
        <v>CONFIRM DEFAULT</v>
      </c>
      <c r="L46" s="5"/>
    </row>
    <row r="47" spans="1:12" ht="28.5">
      <c r="A47" s="5" t="s">
        <v>226</v>
      </c>
      <c r="B47" s="5" t="s">
        <v>227</v>
      </c>
      <c r="C47" s="5" t="s">
        <v>228</v>
      </c>
      <c r="D47" s="14"/>
      <c r="E47" s="5" t="s">
        <v>229</v>
      </c>
      <c r="F47" s="5"/>
      <c r="G47" s="5" t="s">
        <v>62</v>
      </c>
      <c r="H47" s="5" t="s">
        <v>110</v>
      </c>
      <c r="I47" s="5"/>
      <c r="J47" s="5"/>
      <c r="K47" s="5" t="str">
        <f t="shared" si="0"/>
        <v>CONFIRM DEFAULT</v>
      </c>
      <c r="L47" s="5" t="s">
        <v>230</v>
      </c>
    </row>
    <row r="48" spans="1:12" ht="28.5">
      <c r="A48" s="5" t="s">
        <v>226</v>
      </c>
      <c r="B48" s="5" t="s">
        <v>231</v>
      </c>
      <c r="C48" s="5" t="s">
        <v>232</v>
      </c>
      <c r="D48" s="14"/>
      <c r="E48" s="5" t="s">
        <v>233</v>
      </c>
      <c r="F48" s="5"/>
      <c r="G48" s="5" t="s">
        <v>62</v>
      </c>
      <c r="H48" s="5" t="s">
        <v>110</v>
      </c>
      <c r="I48" s="5"/>
      <c r="J48" s="5"/>
      <c r="K48" s="5" t="str">
        <f t="shared" si="0"/>
        <v>CONFIRM DEFAULT</v>
      </c>
      <c r="L48" s="5" t="s">
        <v>234</v>
      </c>
    </row>
  </sheetData>
  <mergeCells count="4">
    <mergeCell ref="A1:L1"/>
    <mergeCell ref="A2:L2"/>
    <mergeCell ref="A3:F3"/>
    <mergeCell ref="N1:O1"/>
  </mergeCells>
  <conditionalFormatting sqref="A5:C48">
    <cfRule type="expression" dxfId="10" priority="1">
      <formula>$G5="No"</formula>
    </cfRule>
    <cfRule type="expression" dxfId="9" priority="2">
      <formula>$G5="Needs Review"</formula>
    </cfRule>
  </conditionalFormatting>
  <conditionalFormatting sqref="E5:L48">
    <cfRule type="expression" dxfId="8" priority="3">
      <formula>$G5="No"</formula>
    </cfRule>
    <cfRule type="expression" dxfId="7" priority="4">
      <formula>$G5="Needs Review"</formula>
    </cfRule>
  </conditionalFormatting>
  <conditionalFormatting sqref="K5:K48">
    <cfRule type="expression" dxfId="6" priority="5">
      <formula>K5="ENTER OVERRIDE"</formula>
    </cfRule>
    <cfRule type="expression" dxfId="5" priority="6">
      <formula>K5="UPDATE DOCUMENTED"</formula>
    </cfRule>
    <cfRule type="expression" dxfId="4" priority="7">
      <formula>K5="DEFAULT CONFIRMED"</formula>
    </cfRule>
  </conditionalFormatting>
  <dataValidations count="2">
    <dataValidation type="list" sqref="G5:G48" xr:uid="{00000000-0002-0000-0200-000000000000}">
      <formula1>"Yes,No,Needs Review,Not Applicable"</formula1>
    </dataValidation>
    <dataValidation type="list" sqref="H5:H48" xr:uid="{00000000-0002-0000-0200-000001000000}">
      <formula1>"Not Reviewed,Confirmed,Needs Follow-up"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workbookViewId="0">
      <selection sqref="A1:I1"/>
    </sheetView>
  </sheetViews>
  <sheetFormatPr defaultRowHeight="14.25"/>
  <cols>
    <col min="1" max="1" width="18" customWidth="1"/>
    <col min="2" max="2" width="28" customWidth="1"/>
    <col min="3" max="3" width="20" customWidth="1"/>
    <col min="4" max="4" width="18" customWidth="1"/>
    <col min="5" max="5" width="28" customWidth="1"/>
    <col min="6" max="7" width="18" customWidth="1"/>
    <col min="8" max="8" width="16" customWidth="1"/>
    <col min="9" max="9" width="32" customWidth="1"/>
  </cols>
  <sheetData>
    <row r="1" spans="1:9" ht="27.95" customHeight="1">
      <c r="A1" s="10" t="s">
        <v>23</v>
      </c>
      <c r="B1" s="10"/>
      <c r="C1" s="10"/>
      <c r="D1" s="10"/>
      <c r="E1" s="10"/>
      <c r="F1" s="10"/>
      <c r="G1" s="10"/>
      <c r="H1" s="10"/>
      <c r="I1" s="10"/>
    </row>
    <row r="2" spans="1:9" ht="42" customHeight="1">
      <c r="A2" s="11" t="s">
        <v>235</v>
      </c>
      <c r="B2" s="11"/>
      <c r="C2" s="11"/>
      <c r="D2" s="11"/>
      <c r="E2" s="11"/>
      <c r="F2" s="11"/>
      <c r="G2" s="11"/>
      <c r="H2" s="11"/>
      <c r="I2" s="11"/>
    </row>
    <row r="4" spans="1:9" ht="30">
      <c r="A4" s="3" t="s">
        <v>236</v>
      </c>
      <c r="B4" s="3" t="s">
        <v>237</v>
      </c>
      <c r="C4" s="3" t="s">
        <v>238</v>
      </c>
      <c r="D4" s="3" t="s">
        <v>239</v>
      </c>
      <c r="E4" s="3" t="s">
        <v>240</v>
      </c>
      <c r="F4" s="3" t="s">
        <v>241</v>
      </c>
      <c r="G4" s="3" t="s">
        <v>242</v>
      </c>
      <c r="H4" s="3" t="s">
        <v>20</v>
      </c>
      <c r="I4" s="3" t="s">
        <v>104</v>
      </c>
    </row>
    <row r="5" spans="1:9">
      <c r="A5" s="5"/>
      <c r="B5" s="5"/>
      <c r="C5" s="5"/>
      <c r="D5" s="5"/>
      <c r="E5" s="5"/>
      <c r="F5" s="5"/>
      <c r="G5" s="5" t="s">
        <v>243</v>
      </c>
      <c r="H5" s="5" t="s">
        <v>64</v>
      </c>
      <c r="I5" s="5"/>
    </row>
    <row r="6" spans="1:9">
      <c r="A6" s="5"/>
      <c r="B6" s="5"/>
      <c r="C6" s="5"/>
      <c r="D6" s="5"/>
      <c r="E6" s="5"/>
      <c r="F6" s="5"/>
      <c r="G6" s="5" t="s">
        <v>243</v>
      </c>
      <c r="H6" s="5" t="s">
        <v>64</v>
      </c>
      <c r="I6" s="5"/>
    </row>
    <row r="7" spans="1:9">
      <c r="A7" s="5"/>
      <c r="B7" s="5"/>
      <c r="C7" s="5"/>
      <c r="D7" s="5"/>
      <c r="E7" s="5"/>
      <c r="F7" s="5"/>
      <c r="G7" s="5" t="s">
        <v>243</v>
      </c>
      <c r="H7" s="5" t="s">
        <v>64</v>
      </c>
      <c r="I7" s="5"/>
    </row>
    <row r="8" spans="1:9">
      <c r="A8" s="5"/>
      <c r="B8" s="5"/>
      <c r="C8" s="5"/>
      <c r="D8" s="5"/>
      <c r="E8" s="5"/>
      <c r="F8" s="5"/>
      <c r="G8" s="5" t="s">
        <v>243</v>
      </c>
      <c r="H8" s="5" t="s">
        <v>64</v>
      </c>
      <c r="I8" s="5"/>
    </row>
    <row r="9" spans="1:9">
      <c r="A9" s="5"/>
      <c r="B9" s="5"/>
      <c r="C9" s="5"/>
      <c r="D9" s="5"/>
      <c r="E9" s="5"/>
      <c r="F9" s="5"/>
      <c r="G9" s="5" t="s">
        <v>243</v>
      </c>
      <c r="H9" s="5" t="s">
        <v>64</v>
      </c>
      <c r="I9" s="5"/>
    </row>
    <row r="10" spans="1:9">
      <c r="A10" s="5"/>
      <c r="B10" s="5"/>
      <c r="C10" s="5"/>
      <c r="D10" s="5"/>
      <c r="E10" s="5"/>
      <c r="F10" s="5"/>
      <c r="G10" s="5" t="s">
        <v>243</v>
      </c>
      <c r="H10" s="5" t="s">
        <v>64</v>
      </c>
      <c r="I10" s="5"/>
    </row>
    <row r="11" spans="1:9">
      <c r="A11" s="5"/>
      <c r="B11" s="5"/>
      <c r="C11" s="5"/>
      <c r="D11" s="5"/>
      <c r="E11" s="5"/>
      <c r="F11" s="5"/>
      <c r="G11" s="5" t="s">
        <v>243</v>
      </c>
      <c r="H11" s="5" t="s">
        <v>64</v>
      </c>
      <c r="I11" s="5"/>
    </row>
    <row r="12" spans="1:9">
      <c r="A12" s="5"/>
      <c r="B12" s="5"/>
      <c r="C12" s="5"/>
      <c r="D12" s="5"/>
      <c r="E12" s="5"/>
      <c r="F12" s="5"/>
      <c r="G12" s="5" t="s">
        <v>243</v>
      </c>
      <c r="H12" s="5" t="s">
        <v>64</v>
      </c>
      <c r="I12" s="5"/>
    </row>
    <row r="13" spans="1:9">
      <c r="A13" s="5"/>
      <c r="B13" s="5"/>
      <c r="C13" s="5"/>
      <c r="D13" s="5"/>
      <c r="E13" s="5"/>
      <c r="F13" s="5"/>
      <c r="G13" s="5" t="s">
        <v>243</v>
      </c>
      <c r="H13" s="5" t="s">
        <v>64</v>
      </c>
      <c r="I13" s="5"/>
    </row>
    <row r="14" spans="1:9">
      <c r="A14" s="5"/>
      <c r="B14" s="5"/>
      <c r="C14" s="5"/>
      <c r="D14" s="5"/>
      <c r="E14" s="5"/>
      <c r="F14" s="5"/>
      <c r="G14" s="5" t="s">
        <v>243</v>
      </c>
      <c r="H14" s="5" t="s">
        <v>64</v>
      </c>
      <c r="I14" s="5"/>
    </row>
    <row r="15" spans="1:9">
      <c r="A15" s="5"/>
      <c r="B15" s="5"/>
      <c r="C15" s="5"/>
      <c r="D15" s="5"/>
      <c r="E15" s="5"/>
      <c r="F15" s="5"/>
      <c r="G15" s="5" t="s">
        <v>243</v>
      </c>
      <c r="H15" s="5" t="s">
        <v>64</v>
      </c>
      <c r="I15" s="5"/>
    </row>
    <row r="16" spans="1:9">
      <c r="A16" s="5"/>
      <c r="B16" s="5"/>
      <c r="C16" s="5"/>
      <c r="D16" s="5"/>
      <c r="E16" s="5"/>
      <c r="F16" s="5"/>
      <c r="G16" s="5" t="s">
        <v>243</v>
      </c>
      <c r="H16" s="5" t="s">
        <v>64</v>
      </c>
      <c r="I16" s="5"/>
    </row>
    <row r="17" spans="1:9">
      <c r="A17" s="5"/>
      <c r="B17" s="5"/>
      <c r="C17" s="5"/>
      <c r="D17" s="5"/>
      <c r="E17" s="5"/>
      <c r="F17" s="5"/>
      <c r="G17" s="5" t="s">
        <v>243</v>
      </c>
      <c r="H17" s="5" t="s">
        <v>64</v>
      </c>
      <c r="I17" s="5"/>
    </row>
    <row r="18" spans="1:9">
      <c r="A18" s="5"/>
      <c r="B18" s="5"/>
      <c r="C18" s="5"/>
      <c r="D18" s="5"/>
      <c r="E18" s="5"/>
      <c r="F18" s="5"/>
      <c r="G18" s="5" t="s">
        <v>243</v>
      </c>
      <c r="H18" s="5" t="s">
        <v>64</v>
      </c>
      <c r="I18" s="5"/>
    </row>
    <row r="19" spans="1:9">
      <c r="A19" s="5"/>
      <c r="B19" s="5"/>
      <c r="C19" s="5"/>
      <c r="D19" s="5"/>
      <c r="E19" s="5"/>
      <c r="F19" s="5"/>
      <c r="G19" s="5" t="s">
        <v>243</v>
      </c>
      <c r="H19" s="5" t="s">
        <v>64</v>
      </c>
      <c r="I19" s="5"/>
    </row>
    <row r="20" spans="1:9">
      <c r="A20" s="5"/>
      <c r="B20" s="5"/>
      <c r="C20" s="5"/>
      <c r="D20" s="5"/>
      <c r="E20" s="5"/>
      <c r="F20" s="5"/>
      <c r="G20" s="5" t="s">
        <v>243</v>
      </c>
      <c r="H20" s="5" t="s">
        <v>64</v>
      </c>
      <c r="I20" s="5"/>
    </row>
    <row r="21" spans="1:9">
      <c r="A21" s="5"/>
      <c r="B21" s="5"/>
      <c r="C21" s="5"/>
      <c r="D21" s="5"/>
      <c r="E21" s="5"/>
      <c r="F21" s="5"/>
      <c r="G21" s="5" t="s">
        <v>243</v>
      </c>
      <c r="H21" s="5" t="s">
        <v>64</v>
      </c>
      <c r="I21" s="5"/>
    </row>
    <row r="22" spans="1:9">
      <c r="A22" s="5"/>
      <c r="B22" s="5"/>
      <c r="C22" s="5"/>
      <c r="D22" s="5"/>
      <c r="E22" s="5"/>
      <c r="F22" s="5"/>
      <c r="G22" s="5" t="s">
        <v>243</v>
      </c>
      <c r="H22" s="5" t="s">
        <v>64</v>
      </c>
      <c r="I22" s="5"/>
    </row>
    <row r="23" spans="1:9">
      <c r="A23" s="5"/>
      <c r="B23" s="5"/>
      <c r="C23" s="5"/>
      <c r="D23" s="5"/>
      <c r="E23" s="5"/>
      <c r="F23" s="5"/>
      <c r="G23" s="5" t="s">
        <v>243</v>
      </c>
      <c r="H23" s="5" t="s">
        <v>64</v>
      </c>
      <c r="I23" s="5"/>
    </row>
    <row r="24" spans="1:9">
      <c r="A24" s="5"/>
      <c r="B24" s="5"/>
      <c r="C24" s="5"/>
      <c r="D24" s="5"/>
      <c r="E24" s="5"/>
      <c r="F24" s="5"/>
      <c r="G24" s="5" t="s">
        <v>243</v>
      </c>
      <c r="H24" s="5" t="s">
        <v>64</v>
      </c>
      <c r="I24" s="5"/>
    </row>
  </sheetData>
  <mergeCells count="2">
    <mergeCell ref="A1:I1"/>
    <mergeCell ref="A2:I2"/>
  </mergeCells>
  <dataValidations count="2">
    <dataValidation type="list" sqref="G5:G24" xr:uid="{00000000-0002-0000-0300-000000000000}">
      <formula1>"Process,Ignore,Review Needed,Not Applicable"</formula1>
    </dataValidation>
    <dataValidation type="list" sqref="H5:H24" xr:uid="{00000000-0002-0000-0300-000001000000}">
      <formula1>"Not Started,In Progress,Complete,Not Applicable"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3"/>
  <sheetViews>
    <sheetView workbookViewId="0">
      <selection sqref="A1:I1"/>
    </sheetView>
  </sheetViews>
  <sheetFormatPr defaultRowHeight="14.25"/>
  <cols>
    <col min="1" max="1" width="30" customWidth="1"/>
    <col min="2" max="2" width="24" customWidth="1"/>
    <col min="3" max="3" width="36" customWidth="1"/>
    <col min="4" max="4" width="32" customWidth="1"/>
    <col min="5" max="5" width="18" customWidth="1"/>
    <col min="6" max="6" width="20" customWidth="1"/>
    <col min="7" max="7" width="26" customWidth="1"/>
    <col min="8" max="8" width="15" customWidth="1"/>
    <col min="9" max="9" width="30" customWidth="1"/>
  </cols>
  <sheetData>
    <row r="1" spans="1:9" ht="27.95" customHeight="1">
      <c r="A1" s="10" t="s">
        <v>24</v>
      </c>
      <c r="B1" s="10"/>
      <c r="C1" s="10"/>
      <c r="D1" s="10"/>
      <c r="E1" s="10"/>
      <c r="F1" s="10"/>
      <c r="G1" s="10"/>
      <c r="H1" s="10"/>
      <c r="I1" s="10"/>
    </row>
    <row r="2" spans="1:9" ht="42" customHeight="1">
      <c r="A2" s="11" t="s">
        <v>244</v>
      </c>
      <c r="B2" s="11"/>
      <c r="C2" s="11"/>
      <c r="D2" s="11"/>
      <c r="E2" s="11"/>
      <c r="F2" s="11"/>
      <c r="G2" s="11"/>
      <c r="H2" s="11"/>
      <c r="I2" s="11"/>
    </row>
    <row r="4" spans="1:9" ht="30">
      <c r="A4" s="3" t="s">
        <v>245</v>
      </c>
      <c r="B4" s="3" t="s">
        <v>246</v>
      </c>
      <c r="C4" s="3" t="s">
        <v>247</v>
      </c>
      <c r="D4" s="3" t="s">
        <v>248</v>
      </c>
      <c r="E4" s="3" t="s">
        <v>249</v>
      </c>
      <c r="F4" s="3" t="s">
        <v>59</v>
      </c>
      <c r="G4" s="3" t="s">
        <v>250</v>
      </c>
      <c r="H4" s="3" t="s">
        <v>251</v>
      </c>
      <c r="I4" s="3" t="s">
        <v>104</v>
      </c>
    </row>
    <row r="5" spans="1:9" ht="28.5">
      <c r="A5" s="5" t="s">
        <v>252</v>
      </c>
      <c r="B5" s="5"/>
      <c r="C5" s="5" t="s">
        <v>253</v>
      </c>
      <c r="D5" s="5"/>
      <c r="E5" s="5" t="s">
        <v>64</v>
      </c>
      <c r="F5" s="5" t="s">
        <v>80</v>
      </c>
      <c r="G5" s="5"/>
      <c r="H5" s="6"/>
      <c r="I5" s="5"/>
    </row>
    <row r="6" spans="1:9" ht="28.5">
      <c r="A6" s="5" t="s">
        <v>254</v>
      </c>
      <c r="B6" s="5"/>
      <c r="C6" s="5" t="s">
        <v>255</v>
      </c>
      <c r="D6" s="5"/>
      <c r="E6" s="5" t="s">
        <v>64</v>
      </c>
      <c r="F6" s="5" t="s">
        <v>80</v>
      </c>
      <c r="G6" s="5"/>
      <c r="H6" s="6"/>
      <c r="I6" s="5"/>
    </row>
    <row r="7" spans="1:9" ht="28.5">
      <c r="A7" s="5" t="s">
        <v>256</v>
      </c>
      <c r="B7" s="5"/>
      <c r="C7" s="5" t="s">
        <v>257</v>
      </c>
      <c r="D7" s="5"/>
      <c r="E7" s="5" t="s">
        <v>64</v>
      </c>
      <c r="F7" s="5" t="s">
        <v>258</v>
      </c>
      <c r="G7" s="5"/>
      <c r="H7" s="6"/>
      <c r="I7" s="5"/>
    </row>
    <row r="8" spans="1:9" ht="28.5">
      <c r="A8" s="5" t="s">
        <v>259</v>
      </c>
      <c r="B8" s="5"/>
      <c r="C8" s="5" t="s">
        <v>260</v>
      </c>
      <c r="D8" s="5"/>
      <c r="E8" s="5" t="s">
        <v>64</v>
      </c>
      <c r="F8" s="5" t="s">
        <v>258</v>
      </c>
      <c r="G8" s="5"/>
      <c r="H8" s="6"/>
      <c r="I8" s="5"/>
    </row>
    <row r="9" spans="1:9" ht="28.5">
      <c r="A9" s="5" t="s">
        <v>261</v>
      </c>
      <c r="B9" s="5"/>
      <c r="C9" s="5" t="s">
        <v>262</v>
      </c>
      <c r="D9" s="5"/>
      <c r="E9" s="5" t="s">
        <v>64</v>
      </c>
      <c r="F9" s="5" t="s">
        <v>63</v>
      </c>
      <c r="G9" s="5"/>
      <c r="H9" s="6"/>
      <c r="I9" s="5"/>
    </row>
    <row r="10" spans="1:9" ht="28.5">
      <c r="A10" s="5" t="s">
        <v>263</v>
      </c>
      <c r="B10" s="5"/>
      <c r="C10" s="5" t="s">
        <v>264</v>
      </c>
      <c r="D10" s="5"/>
      <c r="E10" s="5" t="s">
        <v>64</v>
      </c>
      <c r="F10" s="5" t="s">
        <v>63</v>
      </c>
      <c r="G10" s="5"/>
      <c r="H10" s="6"/>
      <c r="I10" s="5"/>
    </row>
    <row r="11" spans="1:9" ht="28.5">
      <c r="A11" s="5" t="s">
        <v>265</v>
      </c>
      <c r="B11" s="5"/>
      <c r="C11" s="5" t="s">
        <v>266</v>
      </c>
      <c r="D11" s="5"/>
      <c r="E11" s="5" t="s">
        <v>64</v>
      </c>
      <c r="F11" s="5" t="s">
        <v>63</v>
      </c>
      <c r="G11" s="5"/>
      <c r="H11" s="6"/>
      <c r="I11" s="5"/>
    </row>
    <row r="12" spans="1:9" ht="28.5">
      <c r="A12" s="5" t="s">
        <v>267</v>
      </c>
      <c r="B12" s="5"/>
      <c r="C12" s="5" t="s">
        <v>268</v>
      </c>
      <c r="D12" s="5"/>
      <c r="E12" s="5" t="s">
        <v>64</v>
      </c>
      <c r="F12" s="5" t="s">
        <v>68</v>
      </c>
      <c r="G12" s="5"/>
      <c r="H12" s="6"/>
      <c r="I12" s="5"/>
    </row>
    <row r="13" spans="1:9" ht="28.5">
      <c r="A13" s="5" t="s">
        <v>269</v>
      </c>
      <c r="B13" s="5"/>
      <c r="C13" s="5" t="s">
        <v>268</v>
      </c>
      <c r="D13" s="5"/>
      <c r="E13" s="5" t="s">
        <v>64</v>
      </c>
      <c r="F13" s="5" t="s">
        <v>68</v>
      </c>
      <c r="G13" s="5"/>
      <c r="H13" s="6"/>
      <c r="I13" s="5"/>
    </row>
    <row r="14" spans="1:9" ht="28.5">
      <c r="A14" s="5" t="s">
        <v>270</v>
      </c>
      <c r="B14" s="5"/>
      <c r="C14" s="5" t="s">
        <v>271</v>
      </c>
      <c r="D14" s="5"/>
      <c r="E14" s="5" t="s">
        <v>64</v>
      </c>
      <c r="F14" s="5" t="s">
        <v>63</v>
      </c>
      <c r="G14" s="5"/>
      <c r="H14" s="6"/>
      <c r="I14" s="5"/>
    </row>
    <row r="15" spans="1:9" ht="28.5">
      <c r="A15" s="5" t="s">
        <v>152</v>
      </c>
      <c r="B15" s="5"/>
      <c r="C15" s="5" t="s">
        <v>272</v>
      </c>
      <c r="D15" s="5"/>
      <c r="E15" s="5" t="s">
        <v>64</v>
      </c>
      <c r="F15" s="5" t="s">
        <v>68</v>
      </c>
      <c r="G15" s="5"/>
      <c r="H15" s="6"/>
      <c r="I15" s="5"/>
    </row>
    <row r="16" spans="1:9" ht="28.5">
      <c r="A16" s="5" t="s">
        <v>273</v>
      </c>
      <c r="B16" s="5"/>
      <c r="C16" s="5" t="s">
        <v>274</v>
      </c>
      <c r="D16" s="5"/>
      <c r="E16" s="5" t="s">
        <v>64</v>
      </c>
      <c r="F16" s="5" t="s">
        <v>68</v>
      </c>
      <c r="G16" s="5"/>
      <c r="H16" s="6"/>
      <c r="I16" s="5"/>
    </row>
    <row r="17" spans="1:9" ht="28.5">
      <c r="A17" s="5" t="s">
        <v>275</v>
      </c>
      <c r="B17" s="5"/>
      <c r="C17" s="5" t="s">
        <v>276</v>
      </c>
      <c r="D17" s="5"/>
      <c r="E17" s="5" t="s">
        <v>64</v>
      </c>
      <c r="F17" s="5" t="s">
        <v>63</v>
      </c>
      <c r="G17" s="5"/>
      <c r="H17" s="6"/>
      <c r="I17" s="5"/>
    </row>
    <row r="18" spans="1:9" ht="28.5">
      <c r="A18" s="5" t="s">
        <v>277</v>
      </c>
      <c r="B18" s="5"/>
      <c r="C18" s="5" t="s">
        <v>278</v>
      </c>
      <c r="D18" s="5"/>
      <c r="E18" s="5" t="s">
        <v>64</v>
      </c>
      <c r="F18" s="5" t="s">
        <v>63</v>
      </c>
      <c r="G18" s="5"/>
      <c r="H18" s="6"/>
      <c r="I18" s="5"/>
    </row>
    <row r="19" spans="1:9">
      <c r="A19" s="5" t="s">
        <v>279</v>
      </c>
      <c r="B19" s="5"/>
      <c r="C19" s="5" t="s">
        <v>280</v>
      </c>
      <c r="D19" s="5"/>
      <c r="E19" s="5" t="s">
        <v>64</v>
      </c>
      <c r="F19" s="5" t="s">
        <v>63</v>
      </c>
      <c r="G19" s="5"/>
      <c r="H19" s="6"/>
      <c r="I19" s="5"/>
    </row>
    <row r="20" spans="1:9" ht="28.5">
      <c r="A20" s="5" t="s">
        <v>281</v>
      </c>
      <c r="B20" s="5"/>
      <c r="C20" s="5" t="s">
        <v>282</v>
      </c>
      <c r="D20" s="5"/>
      <c r="E20" s="5" t="s">
        <v>64</v>
      </c>
      <c r="F20" s="5" t="s">
        <v>68</v>
      </c>
      <c r="G20" s="5"/>
      <c r="H20" s="6"/>
      <c r="I20" s="5"/>
    </row>
    <row r="21" spans="1:9" ht="28.5">
      <c r="A21" s="5" t="s">
        <v>283</v>
      </c>
      <c r="B21" s="5"/>
      <c r="C21" s="5" t="s">
        <v>284</v>
      </c>
      <c r="D21" s="5"/>
      <c r="E21" s="5" t="s">
        <v>64</v>
      </c>
      <c r="F21" s="5" t="s">
        <v>63</v>
      </c>
      <c r="G21" s="5"/>
      <c r="H21" s="6"/>
      <c r="I21" s="5"/>
    </row>
    <row r="22" spans="1:9" ht="28.5">
      <c r="A22" s="5" t="s">
        <v>285</v>
      </c>
      <c r="B22" s="5"/>
      <c r="C22" s="5" t="s">
        <v>286</v>
      </c>
      <c r="D22" s="5"/>
      <c r="E22" s="5" t="s">
        <v>64</v>
      </c>
      <c r="F22" s="5" t="s">
        <v>80</v>
      </c>
      <c r="G22" s="5"/>
      <c r="H22" s="6"/>
      <c r="I22" s="5"/>
    </row>
    <row r="23" spans="1:9" ht="42.75">
      <c r="A23" s="5" t="s">
        <v>287</v>
      </c>
      <c r="B23" s="5"/>
      <c r="C23" s="5" t="s">
        <v>288</v>
      </c>
      <c r="D23" s="5"/>
      <c r="E23" s="5" t="s">
        <v>64</v>
      </c>
      <c r="F23" s="5" t="s">
        <v>80</v>
      </c>
      <c r="G23" s="5"/>
      <c r="H23" s="6"/>
      <c r="I23" s="5"/>
    </row>
  </sheetData>
  <mergeCells count="2">
    <mergeCell ref="A1:I1"/>
    <mergeCell ref="A2:I2"/>
  </mergeCells>
  <conditionalFormatting sqref="E5:E23">
    <cfRule type="expression" dxfId="3" priority="1">
      <formula>E5="Passed"</formula>
    </cfRule>
    <cfRule type="expression" dxfId="2" priority="2">
      <formula>E5="Needs Follow-up"</formula>
    </cfRule>
  </conditionalFormatting>
  <dataValidations count="1">
    <dataValidation type="list" sqref="E5:E23" xr:uid="{00000000-0002-0000-0400-000000000000}">
      <formula1>"Not Started,Passed,Needs Follow-up,Not Applicable"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workbookViewId="0">
      <selection sqref="A1:H1"/>
    </sheetView>
  </sheetViews>
  <sheetFormatPr defaultRowHeight="14.25"/>
  <cols>
    <col min="1" max="1" width="38" customWidth="1"/>
    <col min="2" max="2" width="34" customWidth="1"/>
    <col min="3" max="4" width="22" customWidth="1"/>
    <col min="5" max="5" width="18" customWidth="1"/>
    <col min="6" max="7" width="15" customWidth="1"/>
    <col min="8" max="8" width="30" customWidth="1"/>
  </cols>
  <sheetData>
    <row r="1" spans="1:8" ht="27.95" customHeight="1">
      <c r="A1" s="10" t="s">
        <v>289</v>
      </c>
      <c r="B1" s="10"/>
      <c r="C1" s="10"/>
      <c r="D1" s="10"/>
      <c r="E1" s="10"/>
      <c r="F1" s="10"/>
      <c r="G1" s="10"/>
      <c r="H1" s="10"/>
    </row>
    <row r="2" spans="1:8" ht="42" customHeight="1">
      <c r="A2" s="11" t="s">
        <v>290</v>
      </c>
      <c r="B2" s="11"/>
      <c r="C2" s="11"/>
      <c r="D2" s="11"/>
      <c r="E2" s="11"/>
      <c r="F2" s="11"/>
      <c r="G2" s="11"/>
      <c r="H2" s="11"/>
    </row>
    <row r="4" spans="1:8" ht="15">
      <c r="A4" s="3" t="s">
        <v>291</v>
      </c>
      <c r="B4" s="3" t="s">
        <v>292</v>
      </c>
      <c r="C4" s="3" t="s">
        <v>293</v>
      </c>
      <c r="D4" s="3" t="s">
        <v>58</v>
      </c>
      <c r="E4" s="3" t="s">
        <v>20</v>
      </c>
      <c r="F4" s="3" t="s">
        <v>294</v>
      </c>
      <c r="G4" s="3" t="s">
        <v>295</v>
      </c>
      <c r="H4" s="3" t="s">
        <v>104</v>
      </c>
    </row>
    <row r="5" spans="1:8" ht="15" customHeight="1">
      <c r="A5" s="5" t="s">
        <v>296</v>
      </c>
      <c r="B5" s="5" t="s">
        <v>297</v>
      </c>
      <c r="C5" s="5"/>
      <c r="D5" s="5"/>
      <c r="E5" s="5" t="s">
        <v>64</v>
      </c>
      <c r="F5" s="6"/>
      <c r="G5" s="6"/>
      <c r="H5" s="5"/>
    </row>
    <row r="6" spans="1:8" ht="15" customHeight="1">
      <c r="A6" s="5" t="s">
        <v>298</v>
      </c>
      <c r="B6" s="5" t="s">
        <v>299</v>
      </c>
      <c r="C6" s="5"/>
      <c r="D6" s="5"/>
      <c r="E6" s="5" t="s">
        <v>64</v>
      </c>
      <c r="F6" s="6"/>
      <c r="G6" s="6"/>
      <c r="H6" s="5"/>
    </row>
    <row r="7" spans="1:8" ht="26.45" customHeight="1">
      <c r="A7" s="5" t="s">
        <v>300</v>
      </c>
      <c r="B7" s="5" t="s">
        <v>301</v>
      </c>
      <c r="C7" s="5"/>
      <c r="D7" s="5"/>
      <c r="E7" s="5" t="s">
        <v>64</v>
      </c>
      <c r="F7" s="6"/>
      <c r="G7" s="6"/>
      <c r="H7" s="5"/>
    </row>
    <row r="8" spans="1:8" ht="15" customHeight="1">
      <c r="A8" s="5" t="s">
        <v>302</v>
      </c>
      <c r="B8" s="5" t="s">
        <v>301</v>
      </c>
      <c r="C8" s="5"/>
      <c r="D8" s="5"/>
      <c r="E8" s="5" t="s">
        <v>64</v>
      </c>
      <c r="F8" s="6"/>
      <c r="G8" s="6"/>
      <c r="H8" s="5"/>
    </row>
    <row r="9" spans="1:8" ht="15" customHeight="1">
      <c r="A9" s="5" t="s">
        <v>303</v>
      </c>
      <c r="B9" s="5" t="s">
        <v>304</v>
      </c>
      <c r="C9" s="5"/>
      <c r="D9" s="5"/>
      <c r="E9" s="5" t="s">
        <v>64</v>
      </c>
      <c r="F9" s="6"/>
      <c r="G9" s="6"/>
      <c r="H9" s="5"/>
    </row>
    <row r="10" spans="1:8" ht="15" customHeight="1">
      <c r="A10" s="5" t="s">
        <v>305</v>
      </c>
      <c r="B10" s="5" t="s">
        <v>306</v>
      </c>
      <c r="C10" s="5"/>
      <c r="D10" s="5"/>
      <c r="E10" s="5" t="s">
        <v>64</v>
      </c>
      <c r="F10" s="6"/>
      <c r="G10" s="6"/>
      <c r="H10" s="5"/>
    </row>
    <row r="11" spans="1:8" ht="26.45" customHeight="1">
      <c r="A11" s="5" t="s">
        <v>307</v>
      </c>
      <c r="B11" s="5" t="s">
        <v>308</v>
      </c>
      <c r="C11" s="5"/>
      <c r="D11" s="5"/>
      <c r="E11" s="5" t="s">
        <v>64</v>
      </c>
      <c r="F11" s="6"/>
      <c r="G11" s="6"/>
      <c r="H11" s="5"/>
    </row>
    <row r="12" spans="1:8" ht="26.45" customHeight="1">
      <c r="A12" s="5" t="s">
        <v>309</v>
      </c>
      <c r="B12" s="5" t="s">
        <v>310</v>
      </c>
      <c r="C12" s="5"/>
      <c r="D12" s="5"/>
      <c r="E12" s="5" t="s">
        <v>64</v>
      </c>
      <c r="F12" s="6"/>
      <c r="G12" s="6"/>
      <c r="H12" s="5"/>
    </row>
    <row r="13" spans="1:8" ht="15" customHeight="1">
      <c r="A13" s="5" t="s">
        <v>311</v>
      </c>
      <c r="B13" s="5" t="s">
        <v>312</v>
      </c>
      <c r="C13" s="5"/>
      <c r="D13" s="5"/>
      <c r="E13" s="5" t="s">
        <v>64</v>
      </c>
      <c r="F13" s="6"/>
      <c r="G13" s="6"/>
      <c r="H13" s="5"/>
    </row>
    <row r="14" spans="1:8" ht="15" customHeight="1">
      <c r="A14" s="5" t="s">
        <v>313</v>
      </c>
      <c r="B14" s="5" t="s">
        <v>314</v>
      </c>
      <c r="C14" s="5"/>
      <c r="D14" s="5"/>
      <c r="E14" s="5" t="s">
        <v>64</v>
      </c>
      <c r="F14" s="6"/>
      <c r="G14" s="6"/>
      <c r="H14" s="5"/>
    </row>
    <row r="15" spans="1:8" ht="15" customHeight="1">
      <c r="A15" s="5" t="s">
        <v>315</v>
      </c>
      <c r="B15" s="5" t="s">
        <v>316</v>
      </c>
      <c r="C15" s="5"/>
      <c r="D15" s="5"/>
      <c r="E15" s="5" t="s">
        <v>64</v>
      </c>
      <c r="F15" s="6"/>
      <c r="G15" s="6"/>
      <c r="H15" s="5"/>
    </row>
    <row r="16" spans="1:8" ht="15" customHeight="1">
      <c r="A16" s="5" t="s">
        <v>317</v>
      </c>
      <c r="B16" s="5" t="s">
        <v>318</v>
      </c>
      <c r="C16" s="5"/>
      <c r="D16" s="5"/>
      <c r="E16" s="5" t="s">
        <v>64</v>
      </c>
      <c r="F16" s="6"/>
      <c r="G16" s="6"/>
      <c r="H16" s="5"/>
    </row>
    <row r="17" spans="1:8" ht="15" customHeight="1">
      <c r="A17" s="1" t="s">
        <v>319</v>
      </c>
      <c r="B17" s="1" t="s">
        <v>320</v>
      </c>
      <c r="C17" s="1"/>
      <c r="D17" s="1"/>
      <c r="E17" s="1" t="s">
        <v>64</v>
      </c>
      <c r="F17" s="1"/>
      <c r="G17" s="1"/>
      <c r="H17" s="1"/>
    </row>
    <row r="18" spans="1:8" ht="15" customHeight="1">
      <c r="A18" s="1" t="s">
        <v>321</v>
      </c>
      <c r="B18" s="1" t="s">
        <v>322</v>
      </c>
      <c r="C18" s="1"/>
      <c r="D18" s="1"/>
      <c r="E18" s="1" t="s">
        <v>64</v>
      </c>
      <c r="F18" s="1"/>
      <c r="G18" s="1"/>
      <c r="H18" s="1"/>
    </row>
    <row r="19" spans="1:8" ht="15" customHeight="1">
      <c r="A19" s="1" t="s">
        <v>323</v>
      </c>
      <c r="B19" s="1" t="s">
        <v>324</v>
      </c>
      <c r="C19" s="1"/>
      <c r="D19" s="1"/>
      <c r="E19" s="1" t="s">
        <v>64</v>
      </c>
      <c r="F19" s="1"/>
      <c r="G19" s="1"/>
      <c r="H19" s="1"/>
    </row>
  </sheetData>
  <mergeCells count="2">
    <mergeCell ref="A1:H1"/>
    <mergeCell ref="A2:H2"/>
  </mergeCells>
  <conditionalFormatting sqref="E5:E16">
    <cfRule type="expression" dxfId="1" priority="1">
      <formula>E5="Complete"</formula>
    </cfRule>
    <cfRule type="expression" dxfId="0" priority="2">
      <formula>E5="In Progress"</formula>
    </cfRule>
  </conditionalFormatting>
  <dataValidations count="1">
    <dataValidation type="list" sqref="E5:E16" xr:uid="{00000000-0002-0000-0500-000000000000}">
      <formula1>"Not Started,In Progress,Complete,Not Applicable"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 &amp; Contacts</vt:lpstr>
      <vt:lpstr>Integration Decisions</vt:lpstr>
      <vt:lpstr>Local Field Exceptions</vt:lpstr>
      <vt:lpstr>School &amp; Site Mapping</vt:lpstr>
      <vt:lpstr>Training Validation</vt:lpstr>
      <vt:lpstr>Production Approval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kratu</dc:creator>
  <cp:lastModifiedBy>Brian Marcontell</cp:lastModifiedBy>
  <dcterms:created xsi:type="dcterms:W3CDTF">2026-08-04T15:44:40Z</dcterms:created>
  <dcterms:modified xsi:type="dcterms:W3CDTF">2026-08-04T15:44:46Z</dcterms:modified>
</cp:coreProperties>
</file>